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Q:\Microdata\Factsheets en datapublicaties\3 - Producten\Achterliggende bestanden\"/>
    </mc:Choice>
  </mc:AlternateContent>
  <bookViews>
    <workbookView xWindow="0" yWindow="0" windowWidth="28800" windowHeight="12300" activeTab="2"/>
  </bookViews>
  <sheets>
    <sheet name="Basiscijfers " sheetId="1" r:id="rId1"/>
    <sheet name="Bewerking naar OSI" sheetId="7" r:id="rId2"/>
    <sheet name="Profiel voor website" sheetId="9"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7" l="1"/>
  <c r="D4" i="7"/>
  <c r="E4" i="7"/>
  <c r="F4" i="7"/>
  <c r="G4" i="7"/>
  <c r="H4" i="7"/>
  <c r="I4" i="7"/>
  <c r="J4" i="7"/>
  <c r="K4" i="7"/>
  <c r="L4" i="7"/>
  <c r="M4" i="7"/>
  <c r="N4" i="7"/>
  <c r="O4" i="7"/>
  <c r="P4" i="7"/>
  <c r="Q4" i="7"/>
  <c r="R4" i="7"/>
  <c r="S4" i="7"/>
  <c r="T4" i="7"/>
  <c r="U4" i="7"/>
  <c r="V4" i="7"/>
  <c r="W4" i="7"/>
  <c r="X4" i="7"/>
  <c r="C5" i="7"/>
  <c r="D5" i="7"/>
  <c r="E5" i="7"/>
  <c r="F5" i="7"/>
  <c r="G5" i="7"/>
  <c r="H5" i="7"/>
  <c r="I5" i="7"/>
  <c r="J5" i="7"/>
  <c r="K5" i="7"/>
  <c r="L5" i="7"/>
  <c r="M5" i="7"/>
  <c r="N5" i="7"/>
  <c r="O5" i="7"/>
  <c r="P5" i="7"/>
  <c r="Q5" i="7"/>
  <c r="R5" i="7"/>
  <c r="S5" i="7"/>
  <c r="T5" i="7"/>
  <c r="U5" i="7"/>
  <c r="V5" i="7"/>
  <c r="W5" i="7"/>
  <c r="X5" i="7"/>
  <c r="C6" i="7"/>
  <c r="D6" i="7"/>
  <c r="E6" i="7"/>
  <c r="F6" i="7"/>
  <c r="G6" i="7"/>
  <c r="H6" i="7"/>
  <c r="I6" i="7"/>
  <c r="J6" i="7"/>
  <c r="K6" i="7"/>
  <c r="L6" i="7"/>
  <c r="M6" i="7"/>
  <c r="N6" i="7"/>
  <c r="O6" i="7"/>
  <c r="P6" i="7"/>
  <c r="Q6" i="7"/>
  <c r="R6" i="7"/>
  <c r="S6" i="7"/>
  <c r="T6" i="7"/>
  <c r="U6" i="7"/>
  <c r="V6" i="7"/>
  <c r="W6" i="7"/>
  <c r="X6" i="7"/>
  <c r="C7" i="7"/>
  <c r="D7" i="7"/>
  <c r="E7" i="7"/>
  <c r="F7" i="7"/>
  <c r="G7" i="7"/>
  <c r="H7" i="7"/>
  <c r="I7" i="7"/>
  <c r="J7" i="7"/>
  <c r="K7" i="7"/>
  <c r="L7" i="7"/>
  <c r="M7" i="7"/>
  <c r="N7" i="7"/>
  <c r="O7" i="7"/>
  <c r="P7" i="7"/>
  <c r="Q7" i="7"/>
  <c r="R7" i="7"/>
  <c r="S7" i="7"/>
  <c r="T7" i="7"/>
  <c r="U7" i="7"/>
  <c r="V7" i="7"/>
  <c r="W7" i="7"/>
  <c r="X7" i="7"/>
  <c r="C8" i="7"/>
  <c r="D8" i="7"/>
  <c r="E8" i="7"/>
  <c r="F8" i="7"/>
  <c r="G8" i="7"/>
  <c r="H8" i="7"/>
  <c r="I8" i="7"/>
  <c r="J8" i="7"/>
  <c r="K8" i="7"/>
  <c r="L8" i="7"/>
  <c r="M8" i="7"/>
  <c r="N8" i="7"/>
  <c r="O8" i="7"/>
  <c r="P8" i="7"/>
  <c r="Q8" i="7"/>
  <c r="R8" i="7"/>
  <c r="S8" i="7"/>
  <c r="T8" i="7"/>
  <c r="U8" i="7"/>
  <c r="V8" i="7"/>
  <c r="W8" i="7"/>
  <c r="X8" i="7"/>
  <c r="C9" i="7"/>
  <c r="D9" i="7"/>
  <c r="E9" i="7"/>
  <c r="F9" i="7"/>
  <c r="G9" i="7"/>
  <c r="H9" i="7"/>
  <c r="I9" i="7"/>
  <c r="J9" i="7"/>
  <c r="K9" i="7"/>
  <c r="L9" i="7"/>
  <c r="M9" i="7"/>
  <c r="N9" i="7"/>
  <c r="O9" i="7"/>
  <c r="P9" i="7"/>
  <c r="Q9" i="7"/>
  <c r="R9" i="7"/>
  <c r="S9" i="7"/>
  <c r="T9" i="7"/>
  <c r="U9" i="7"/>
  <c r="V9" i="7"/>
  <c r="W9" i="7"/>
  <c r="X9" i="7"/>
  <c r="C10" i="7"/>
  <c r="D10" i="7"/>
  <c r="E10" i="7"/>
  <c r="F10" i="7"/>
  <c r="G10" i="7"/>
  <c r="H10" i="7"/>
  <c r="I10" i="7"/>
  <c r="J10" i="7"/>
  <c r="K10" i="7"/>
  <c r="L10" i="7"/>
  <c r="M10" i="7"/>
  <c r="N10" i="7"/>
  <c r="O10" i="7"/>
  <c r="P10" i="7"/>
  <c r="Q10" i="7"/>
  <c r="R10" i="7"/>
  <c r="S10" i="7"/>
  <c r="T10" i="7"/>
  <c r="U10" i="7"/>
  <c r="V10" i="7"/>
  <c r="W10" i="7"/>
  <c r="X10" i="7"/>
  <c r="C11" i="7"/>
  <c r="D11" i="7"/>
  <c r="E11" i="7"/>
  <c r="F11" i="7"/>
  <c r="G11" i="7"/>
  <c r="H11" i="7"/>
  <c r="I11" i="7"/>
  <c r="J11" i="7"/>
  <c r="K11" i="7"/>
  <c r="L11" i="7"/>
  <c r="M11" i="7"/>
  <c r="N11" i="7"/>
  <c r="O11" i="7"/>
  <c r="P11" i="7"/>
  <c r="Q11" i="7"/>
  <c r="R11" i="7"/>
  <c r="S11" i="7"/>
  <c r="T11" i="7"/>
  <c r="U11" i="7"/>
  <c r="V11" i="7"/>
  <c r="W11" i="7"/>
  <c r="X11" i="7"/>
  <c r="C12" i="7"/>
  <c r="D12" i="7"/>
  <c r="E12" i="7"/>
  <c r="F12" i="7"/>
  <c r="G12" i="7"/>
  <c r="H12" i="7"/>
  <c r="I12" i="7"/>
  <c r="J12" i="7"/>
  <c r="K12" i="7"/>
  <c r="L12" i="7"/>
  <c r="M12" i="7"/>
  <c r="N12" i="7"/>
  <c r="O12" i="7"/>
  <c r="P12" i="7"/>
  <c r="Q12" i="7"/>
  <c r="R12" i="7"/>
  <c r="S12" i="7"/>
  <c r="T12" i="7"/>
  <c r="U12" i="7"/>
  <c r="V12" i="7"/>
  <c r="W12" i="7"/>
  <c r="X12" i="7"/>
  <c r="C13" i="7"/>
  <c r="D13" i="7"/>
  <c r="E13" i="7"/>
  <c r="F13" i="7"/>
  <c r="G13" i="7"/>
  <c r="H13" i="7"/>
  <c r="I13" i="7"/>
  <c r="J13" i="7"/>
  <c r="K13" i="7"/>
  <c r="L13" i="7"/>
  <c r="M13" i="7"/>
  <c r="N13" i="7"/>
  <c r="O13" i="7"/>
  <c r="P13" i="7"/>
  <c r="Q13" i="7"/>
  <c r="R13" i="7"/>
  <c r="S13" i="7"/>
  <c r="T13" i="7"/>
  <c r="U13" i="7"/>
  <c r="V13" i="7"/>
  <c r="W13" i="7"/>
  <c r="X13" i="7"/>
  <c r="C14" i="7"/>
  <c r="D14" i="7"/>
  <c r="E14" i="7"/>
  <c r="F14" i="7"/>
  <c r="G14" i="7"/>
  <c r="H14" i="7"/>
  <c r="I14" i="7"/>
  <c r="J14" i="7"/>
  <c r="K14" i="7"/>
  <c r="L14" i="7"/>
  <c r="M14" i="7"/>
  <c r="N14" i="7"/>
  <c r="O14" i="7"/>
  <c r="P14" i="7"/>
  <c r="Q14" i="7"/>
  <c r="R14" i="7"/>
  <c r="S14" i="7"/>
  <c r="T14" i="7"/>
  <c r="U14" i="7"/>
  <c r="V14" i="7"/>
  <c r="W14" i="7"/>
  <c r="X14" i="7"/>
  <c r="C15" i="7"/>
  <c r="D15" i="7"/>
  <c r="E15" i="7"/>
  <c r="F15" i="7"/>
  <c r="G15" i="7"/>
  <c r="H15" i="7"/>
  <c r="I15" i="7"/>
  <c r="J15" i="7"/>
  <c r="K15" i="7"/>
  <c r="L15" i="7"/>
  <c r="M15" i="7"/>
  <c r="N15" i="7"/>
  <c r="O15" i="7"/>
  <c r="P15" i="7"/>
  <c r="Q15" i="7"/>
  <c r="R15" i="7"/>
  <c r="S15" i="7"/>
  <c r="T15" i="7"/>
  <c r="U15" i="7"/>
  <c r="V15" i="7"/>
  <c r="W15" i="7"/>
  <c r="X15" i="7"/>
  <c r="C16" i="7"/>
  <c r="D16" i="7"/>
  <c r="E16" i="7"/>
  <c r="F16" i="7"/>
  <c r="G16" i="7"/>
  <c r="H16" i="7"/>
  <c r="I16" i="7"/>
  <c r="J16" i="7"/>
  <c r="K16" i="7"/>
  <c r="L16" i="7"/>
  <c r="M16" i="7"/>
  <c r="N16" i="7"/>
  <c r="O16" i="7"/>
  <c r="P16" i="7"/>
  <c r="Q16" i="7"/>
  <c r="R16" i="7"/>
  <c r="S16" i="7"/>
  <c r="T16" i="7"/>
  <c r="U16" i="7"/>
  <c r="V16" i="7"/>
  <c r="W16" i="7"/>
  <c r="X16" i="7"/>
  <c r="C17" i="7"/>
  <c r="D17" i="7"/>
  <c r="E17" i="7"/>
  <c r="F17" i="7"/>
  <c r="G17" i="7"/>
  <c r="H17" i="7"/>
  <c r="I17" i="7"/>
  <c r="J17" i="7"/>
  <c r="K17" i="7"/>
  <c r="L17" i="7"/>
  <c r="M17" i="7"/>
  <c r="N17" i="7"/>
  <c r="O17" i="7"/>
  <c r="P17" i="7"/>
  <c r="Q17" i="7"/>
  <c r="R17" i="7"/>
  <c r="S17" i="7"/>
  <c r="T17" i="7"/>
  <c r="U17" i="7"/>
  <c r="V17" i="7"/>
  <c r="W17" i="7"/>
  <c r="X17" i="7"/>
  <c r="C18" i="7"/>
  <c r="D18" i="7"/>
  <c r="E18" i="7"/>
  <c r="F18" i="7"/>
  <c r="G18" i="7"/>
  <c r="H18" i="7"/>
  <c r="I18" i="7"/>
  <c r="J18" i="7"/>
  <c r="K18" i="7"/>
  <c r="L18" i="7"/>
  <c r="M18" i="7"/>
  <c r="N18" i="7"/>
  <c r="O18" i="7"/>
  <c r="P18" i="7"/>
  <c r="Q18" i="7"/>
  <c r="R18" i="7"/>
  <c r="S18" i="7"/>
  <c r="T18" i="7"/>
  <c r="U18" i="7"/>
  <c r="V18" i="7"/>
  <c r="W18" i="7"/>
  <c r="X18" i="7"/>
  <c r="C19" i="7"/>
  <c r="D19" i="7"/>
  <c r="E19" i="7"/>
  <c r="F19" i="7"/>
  <c r="G19" i="7"/>
  <c r="H19" i="7"/>
  <c r="I19" i="7"/>
  <c r="J19" i="7"/>
  <c r="K19" i="7"/>
  <c r="L19" i="7"/>
  <c r="M19" i="7"/>
  <c r="N19" i="7"/>
  <c r="O19" i="7"/>
  <c r="P19" i="7"/>
  <c r="Q19" i="7"/>
  <c r="R19" i="7"/>
  <c r="S19" i="7"/>
  <c r="T19" i="7"/>
  <c r="U19" i="7"/>
  <c r="V19" i="7"/>
  <c r="W19" i="7"/>
  <c r="X19" i="7"/>
  <c r="C20" i="7"/>
  <c r="D20" i="7"/>
  <c r="E20" i="7"/>
  <c r="F20" i="7"/>
  <c r="G20" i="7"/>
  <c r="H20" i="7"/>
  <c r="I20" i="7"/>
  <c r="J20" i="7"/>
  <c r="K20" i="7"/>
  <c r="L20" i="7"/>
  <c r="M20" i="7"/>
  <c r="N20" i="7"/>
  <c r="O20" i="7"/>
  <c r="P20" i="7"/>
  <c r="Q20" i="7"/>
  <c r="R20" i="7"/>
  <c r="S20" i="7"/>
  <c r="T20" i="7"/>
  <c r="U20" i="7"/>
  <c r="V20" i="7"/>
  <c r="W20" i="7"/>
  <c r="X20" i="7"/>
  <c r="C21" i="7"/>
  <c r="D21" i="7"/>
  <c r="E21" i="7"/>
  <c r="F21" i="7"/>
  <c r="G21" i="7"/>
  <c r="H21" i="7"/>
  <c r="I21" i="7"/>
  <c r="J21" i="7"/>
  <c r="K21" i="7"/>
  <c r="L21" i="7"/>
  <c r="M21" i="7"/>
  <c r="N21" i="7"/>
  <c r="O21" i="7"/>
  <c r="P21" i="7"/>
  <c r="Q21" i="7"/>
  <c r="R21" i="7"/>
  <c r="S21" i="7"/>
  <c r="T21" i="7"/>
  <c r="U21" i="7"/>
  <c r="V21" i="7"/>
  <c r="W21" i="7"/>
  <c r="X21" i="7"/>
  <c r="C22" i="7"/>
  <c r="D22" i="7"/>
  <c r="E22" i="7"/>
  <c r="F22" i="7"/>
  <c r="G22" i="7"/>
  <c r="H22" i="7"/>
  <c r="I22" i="7"/>
  <c r="J22" i="7"/>
  <c r="K22" i="7"/>
  <c r="L22" i="7"/>
  <c r="M22" i="7"/>
  <c r="N22" i="7"/>
  <c r="O22" i="7"/>
  <c r="P22" i="7"/>
  <c r="Q22" i="7"/>
  <c r="R22" i="7"/>
  <c r="S22" i="7"/>
  <c r="T22" i="7"/>
  <c r="U22" i="7"/>
  <c r="V22" i="7"/>
  <c r="W22" i="7"/>
  <c r="X22" i="7"/>
  <c r="C23" i="7"/>
  <c r="D23" i="7"/>
  <c r="E23" i="7"/>
  <c r="F23" i="7"/>
  <c r="G23" i="7"/>
  <c r="H23" i="7"/>
  <c r="I23" i="7"/>
  <c r="J23" i="7"/>
  <c r="K23" i="7"/>
  <c r="L23" i="7"/>
  <c r="M23" i="7"/>
  <c r="N23" i="7"/>
  <c r="O23" i="7"/>
  <c r="P23" i="7"/>
  <c r="Q23" i="7"/>
  <c r="R23" i="7"/>
  <c r="S23" i="7"/>
  <c r="T23" i="7"/>
  <c r="U23" i="7"/>
  <c r="V23" i="7"/>
  <c r="W23" i="7"/>
  <c r="X23" i="7"/>
  <c r="C24" i="7"/>
  <c r="D24" i="7"/>
  <c r="E24" i="7"/>
  <c r="F24" i="7"/>
  <c r="G24" i="7"/>
  <c r="H24" i="7"/>
  <c r="I24" i="7"/>
  <c r="J24" i="7"/>
  <c r="K24" i="7"/>
  <c r="L24" i="7"/>
  <c r="M24" i="7"/>
  <c r="N24" i="7"/>
  <c r="O24" i="7"/>
  <c r="P24" i="7"/>
  <c r="Q24" i="7"/>
  <c r="R24" i="7"/>
  <c r="S24" i="7"/>
  <c r="T24" i="7"/>
  <c r="U24" i="7"/>
  <c r="V24" i="7"/>
  <c r="W24" i="7"/>
  <c r="X24" i="7"/>
  <c r="C25" i="7"/>
  <c r="D25" i="7"/>
  <c r="E25" i="7"/>
  <c r="F25" i="7"/>
  <c r="G25" i="7"/>
  <c r="H25" i="7"/>
  <c r="I25" i="7"/>
  <c r="J25" i="7"/>
  <c r="K25" i="7"/>
  <c r="L25" i="7"/>
  <c r="M25" i="7"/>
  <c r="N25" i="7"/>
  <c r="O25" i="7"/>
  <c r="P25" i="7"/>
  <c r="Q25" i="7"/>
  <c r="R25" i="7"/>
  <c r="S25" i="7"/>
  <c r="T25" i="7"/>
  <c r="U25" i="7"/>
  <c r="V25" i="7"/>
  <c r="W25" i="7"/>
  <c r="X25" i="7"/>
  <c r="C26" i="7"/>
  <c r="D26" i="7"/>
  <c r="E26" i="7"/>
  <c r="F26" i="7"/>
  <c r="G26" i="7"/>
  <c r="H26" i="7"/>
  <c r="I26" i="7"/>
  <c r="J26" i="7"/>
  <c r="K26" i="7"/>
  <c r="L26" i="7"/>
  <c r="M26" i="7"/>
  <c r="N26" i="7"/>
  <c r="O26" i="7"/>
  <c r="P26" i="7"/>
  <c r="Q26" i="7"/>
  <c r="R26" i="7"/>
  <c r="S26" i="7"/>
  <c r="T26" i="7"/>
  <c r="U26" i="7"/>
  <c r="V26" i="7"/>
  <c r="W26" i="7"/>
  <c r="X26" i="7"/>
  <c r="C27" i="7"/>
  <c r="D27" i="7"/>
  <c r="E27" i="7"/>
  <c r="F27" i="7"/>
  <c r="G27" i="7"/>
  <c r="H27" i="7"/>
  <c r="I27" i="7"/>
  <c r="J27" i="7"/>
  <c r="K27" i="7"/>
  <c r="L27" i="7"/>
  <c r="M27" i="7"/>
  <c r="N27" i="7"/>
  <c r="O27" i="7"/>
  <c r="P27" i="7"/>
  <c r="Q27" i="7"/>
  <c r="R27" i="7"/>
  <c r="S27" i="7"/>
  <c r="T27" i="7"/>
  <c r="U27" i="7"/>
  <c r="V27" i="7"/>
  <c r="W27" i="7"/>
  <c r="X27" i="7"/>
  <c r="C28" i="7"/>
  <c r="D28" i="7"/>
  <c r="E28" i="7"/>
  <c r="F28" i="7"/>
  <c r="G28" i="7"/>
  <c r="H28" i="7"/>
  <c r="I28" i="7"/>
  <c r="J28" i="7"/>
  <c r="K28" i="7"/>
  <c r="L28" i="7"/>
  <c r="M28" i="7"/>
  <c r="N28" i="7"/>
  <c r="O28" i="7"/>
  <c r="P28" i="7"/>
  <c r="Q28" i="7"/>
  <c r="R28" i="7"/>
  <c r="S28" i="7"/>
  <c r="T28" i="7"/>
  <c r="U28" i="7"/>
  <c r="V28" i="7"/>
  <c r="W28" i="7"/>
  <c r="X28" i="7"/>
  <c r="C29" i="7"/>
  <c r="D29" i="7"/>
  <c r="E29" i="7"/>
  <c r="F29" i="7"/>
  <c r="G29" i="7"/>
  <c r="H29" i="7"/>
  <c r="I29" i="7"/>
  <c r="J29" i="7"/>
  <c r="K29" i="7"/>
  <c r="L29" i="7"/>
  <c r="M29" i="7"/>
  <c r="N29" i="7"/>
  <c r="O29" i="7"/>
  <c r="P29" i="7"/>
  <c r="Q29" i="7"/>
  <c r="R29" i="7"/>
  <c r="S29" i="7"/>
  <c r="T29" i="7"/>
  <c r="U29" i="7"/>
  <c r="V29" i="7"/>
  <c r="W29" i="7"/>
  <c r="X29" i="7"/>
  <c r="C30" i="7"/>
  <c r="D30" i="7"/>
  <c r="E30" i="7"/>
  <c r="F30" i="7"/>
  <c r="G30" i="7"/>
  <c r="H30" i="7"/>
  <c r="I30" i="7"/>
  <c r="J30" i="7"/>
  <c r="K30" i="7"/>
  <c r="L30" i="7"/>
  <c r="M30" i="7"/>
  <c r="N30" i="7"/>
  <c r="O30" i="7"/>
  <c r="P30" i="7"/>
  <c r="Q30" i="7"/>
  <c r="R30" i="7"/>
  <c r="S30" i="7"/>
  <c r="T30" i="7"/>
  <c r="U30" i="7"/>
  <c r="V30" i="7"/>
  <c r="W30" i="7"/>
  <c r="X30" i="7"/>
  <c r="C31" i="7"/>
  <c r="D31" i="7"/>
  <c r="E31" i="7"/>
  <c r="F31" i="7"/>
  <c r="G31" i="7"/>
  <c r="H31" i="7"/>
  <c r="I31" i="7"/>
  <c r="J31" i="7"/>
  <c r="K31" i="7"/>
  <c r="L31" i="7"/>
  <c r="M31" i="7"/>
  <c r="N31" i="7"/>
  <c r="O31" i="7"/>
  <c r="P31" i="7"/>
  <c r="Q31" i="7"/>
  <c r="R31" i="7"/>
  <c r="S31" i="7"/>
  <c r="T31" i="7"/>
  <c r="U31" i="7"/>
  <c r="V31" i="7"/>
  <c r="W31" i="7"/>
  <c r="X31" i="7"/>
  <c r="C32" i="7"/>
  <c r="D32" i="7"/>
  <c r="E32" i="7"/>
  <c r="F32" i="7"/>
  <c r="G32" i="7"/>
  <c r="H32" i="7"/>
  <c r="I32" i="7"/>
  <c r="J32" i="7"/>
  <c r="K32" i="7"/>
  <c r="L32" i="7"/>
  <c r="M32" i="7"/>
  <c r="N32" i="7"/>
  <c r="O32" i="7"/>
  <c r="P32" i="7"/>
  <c r="Q32" i="7"/>
  <c r="R32" i="7"/>
  <c r="S32" i="7"/>
  <c r="T32" i="7"/>
  <c r="U32" i="7"/>
  <c r="V32" i="7"/>
  <c r="W32" i="7"/>
  <c r="X32" i="7"/>
  <c r="C33" i="7"/>
  <c r="D33" i="7"/>
  <c r="E33" i="7"/>
  <c r="F33" i="7"/>
  <c r="G33" i="7"/>
  <c r="H33" i="7"/>
  <c r="I33" i="7"/>
  <c r="J33" i="7"/>
  <c r="K33" i="7"/>
  <c r="L33" i="7"/>
  <c r="M33" i="7"/>
  <c r="N33" i="7"/>
  <c r="O33" i="7"/>
  <c r="P33" i="7"/>
  <c r="Q33" i="7"/>
  <c r="R33" i="7"/>
  <c r="S33" i="7"/>
  <c r="T33" i="7"/>
  <c r="U33" i="7"/>
  <c r="V33" i="7"/>
  <c r="W33" i="7"/>
  <c r="X33" i="7"/>
  <c r="C34" i="7"/>
  <c r="D34" i="7"/>
  <c r="E34" i="7"/>
  <c r="F34" i="7"/>
  <c r="G34" i="7"/>
  <c r="H34" i="7"/>
  <c r="I34" i="7"/>
  <c r="J34" i="7"/>
  <c r="K34" i="7"/>
  <c r="L34" i="7"/>
  <c r="M34" i="7"/>
  <c r="N34" i="7"/>
  <c r="O34" i="7"/>
  <c r="P34" i="7"/>
  <c r="Q34" i="7"/>
  <c r="R34" i="7"/>
  <c r="S34" i="7"/>
  <c r="T34" i="7"/>
  <c r="U34" i="7"/>
  <c r="V34" i="7"/>
  <c r="W34" i="7"/>
  <c r="X34" i="7"/>
  <c r="C35" i="7"/>
  <c r="D35" i="7"/>
  <c r="E35" i="7"/>
  <c r="F35" i="7"/>
  <c r="G35" i="7"/>
  <c r="H35" i="7"/>
  <c r="I35" i="7"/>
  <c r="J35" i="7"/>
  <c r="K35" i="7"/>
  <c r="L35" i="7"/>
  <c r="M35" i="7"/>
  <c r="N35" i="7"/>
  <c r="O35" i="7"/>
  <c r="P35" i="7"/>
  <c r="Q35" i="7"/>
  <c r="R35" i="7"/>
  <c r="S35" i="7"/>
  <c r="T35" i="7"/>
  <c r="U35" i="7"/>
  <c r="V35" i="7"/>
  <c r="W35" i="7"/>
  <c r="X35" i="7"/>
  <c r="C36" i="7"/>
  <c r="D36" i="7"/>
  <c r="E36" i="7"/>
  <c r="F36" i="7"/>
  <c r="G36" i="7"/>
  <c r="H36" i="7"/>
  <c r="I36" i="7"/>
  <c r="J36" i="7"/>
  <c r="K36" i="7"/>
  <c r="L36" i="7"/>
  <c r="M36" i="7"/>
  <c r="N36" i="7"/>
  <c r="O36" i="7"/>
  <c r="P36" i="7"/>
  <c r="Q36" i="7"/>
  <c r="R36" i="7"/>
  <c r="S36" i="7"/>
  <c r="T36" i="7"/>
  <c r="U36" i="7"/>
  <c r="V36" i="7"/>
  <c r="W36" i="7"/>
  <c r="X36" i="7"/>
  <c r="C37" i="7"/>
  <c r="D37" i="7"/>
  <c r="E37" i="7"/>
  <c r="F37" i="7"/>
  <c r="G37" i="7"/>
  <c r="H37" i="7"/>
  <c r="I37" i="7"/>
  <c r="J37" i="7"/>
  <c r="K37" i="7"/>
  <c r="L37" i="7"/>
  <c r="M37" i="7"/>
  <c r="N37" i="7"/>
  <c r="O37" i="7"/>
  <c r="P37" i="7"/>
  <c r="Q37" i="7"/>
  <c r="R37" i="7"/>
  <c r="S37" i="7"/>
  <c r="T37" i="7"/>
  <c r="U37" i="7"/>
  <c r="V37" i="7"/>
  <c r="W37" i="7"/>
  <c r="X37" i="7"/>
  <c r="C38" i="7"/>
  <c r="D38" i="7"/>
  <c r="E38" i="7"/>
  <c r="F38" i="7"/>
  <c r="G38" i="7"/>
  <c r="H38" i="7"/>
  <c r="I38" i="7"/>
  <c r="J38" i="7"/>
  <c r="K38" i="7"/>
  <c r="L38" i="7"/>
  <c r="M38" i="7"/>
  <c r="N38" i="7"/>
  <c r="O38" i="7"/>
  <c r="P38" i="7"/>
  <c r="Q38" i="7"/>
  <c r="R38" i="7"/>
  <c r="S38" i="7"/>
  <c r="T38" i="7"/>
  <c r="U38" i="7"/>
  <c r="V38" i="7"/>
  <c r="W38" i="7"/>
  <c r="X38" i="7"/>
  <c r="J3" i="7"/>
  <c r="K3" i="7"/>
  <c r="L3" i="7"/>
  <c r="M3" i="7"/>
  <c r="N3" i="7"/>
  <c r="O3" i="7"/>
  <c r="P3" i="7"/>
  <c r="Q3" i="7"/>
  <c r="R3" i="7"/>
  <c r="S3" i="7"/>
  <c r="T3" i="7"/>
  <c r="U3" i="7"/>
  <c r="V3" i="7"/>
  <c r="W3" i="7"/>
  <c r="X3" i="7"/>
  <c r="D3" i="7"/>
  <c r="E3" i="7"/>
  <c r="F3" i="7"/>
  <c r="G3" i="7"/>
  <c r="H3" i="7"/>
  <c r="I3" i="7"/>
  <c r="C3" i="7"/>
  <c r="P47" i="7" l="1"/>
  <c r="N47" i="7"/>
  <c r="P45" i="7"/>
  <c r="N45" i="7"/>
  <c r="T46" i="7" l="1"/>
  <c r="R47" i="7" l="1"/>
  <c r="R45" i="7"/>
</calcChain>
</file>

<file path=xl/sharedStrings.xml><?xml version="1.0" encoding="utf-8"?>
<sst xmlns="http://schemas.openxmlformats.org/spreadsheetml/2006/main" count="220" uniqueCount="122">
  <si>
    <t>Output</t>
  </si>
  <si>
    <t>Landbouw- en voedingswetenschappen</t>
  </si>
  <si>
    <t>Australia</t>
  </si>
  <si>
    <t>Sterrenkunde</t>
  </si>
  <si>
    <t>Fundamentele Levenswetenschappen</t>
  </si>
  <si>
    <t>Fundamentele medische wetenshappen</t>
  </si>
  <si>
    <t>Biologische wetenschappen</t>
  </si>
  <si>
    <t>Biomedische wetenschappen</t>
  </si>
  <si>
    <t>Chemie en chemische technologie</t>
  </si>
  <si>
    <t>Civiele techniek</t>
  </si>
  <si>
    <t>Klinische geneeskunde</t>
  </si>
  <si>
    <t>Computerwetenschappen</t>
  </si>
  <si>
    <t>Kunsten, cultuur en muziek</t>
  </si>
  <si>
    <t>Aardwetenschappen en technologie</t>
  </si>
  <si>
    <t>Onderwijswetenschappen</t>
  </si>
  <si>
    <t>Electrotechniek</t>
  </si>
  <si>
    <t>Energiewetenschappen</t>
  </si>
  <si>
    <t>Milieuwetenschappen</t>
  </si>
  <si>
    <t>Algemene en productie technologie</t>
  </si>
  <si>
    <t>Geschiedenis, filosofie, en religie</t>
  </si>
  <si>
    <t>Informatie en communicatiewetenschappen</t>
  </si>
  <si>
    <t>Instrumenten en instrumentarium</t>
  </si>
  <si>
    <t>Taal en linguïstiek</t>
  </si>
  <si>
    <t>Rechten en criminologie</t>
  </si>
  <si>
    <t>Literatuurwetenschappen</t>
  </si>
  <si>
    <t>Management en planning</t>
  </si>
  <si>
    <t>Wiskunde</t>
  </si>
  <si>
    <t>Werktuigbouwkunde</t>
  </si>
  <si>
    <t>Multidisciplinaire tijdsschriften</t>
  </si>
  <si>
    <t>Fysica en materiaalkunde</t>
  </si>
  <si>
    <t>Politieke wetenschappen</t>
  </si>
  <si>
    <t>Psychologische wetenschappen</t>
  </si>
  <si>
    <t>Sociale en gedragswet. - interdisciplinair</t>
  </si>
  <si>
    <t>Sociologie en antropologie</t>
  </si>
  <si>
    <t>Statistiek</t>
  </si>
  <si>
    <t>Austria</t>
  </si>
  <si>
    <t>Belgium</t>
  </si>
  <si>
    <t>Canada</t>
  </si>
  <si>
    <t>China</t>
  </si>
  <si>
    <t>Denmark</t>
  </si>
  <si>
    <t>Finland</t>
  </si>
  <si>
    <t>France</t>
  </si>
  <si>
    <t>Germany</t>
  </si>
  <si>
    <t>Ireland</t>
  </si>
  <si>
    <t>Japan</t>
  </si>
  <si>
    <t>Netherlands</t>
  </si>
  <si>
    <t>Norway</t>
  </si>
  <si>
    <t>South Korea</t>
  </si>
  <si>
    <t>Sweden</t>
  </si>
  <si>
    <t>Switzerland</t>
  </si>
  <si>
    <t>Row Labels</t>
  </si>
  <si>
    <t>Grand Total</t>
  </si>
  <si>
    <t>Impact</t>
  </si>
  <si>
    <t>OSI</t>
  </si>
  <si>
    <t xml:space="preserve">De OSI voor Nederland is berekend als het aandeel van het aantal publicaties binnen een specifieke discipline voor Nederland op het totaal van de Nederlandse publicaties gedeeld door datzelfde aandeel op het niveau van het totaal van alle landen in de tabel. </t>
  </si>
  <si>
    <t xml:space="preserve">Als voorbeeld: </t>
  </si>
  <si>
    <t>OSI landbouw en voedingswetenschappen</t>
  </si>
  <si>
    <t>NL publicaties landbouw- en voedingswetenschappen / totaal aantal NL publicaties</t>
  </si>
  <si>
    <t xml:space="preserve">/ </t>
  </si>
  <si>
    <t>------------------------------------------------------------------------------------------------------</t>
  </si>
  <si>
    <t>-----------------------------------------------------------------------------------------------------------------</t>
  </si>
  <si>
    <t>-------------------------------------</t>
  </si>
  <si>
    <t>------------</t>
  </si>
  <si>
    <t xml:space="preserve">= </t>
  </si>
  <si>
    <t>Publicaties landbouw- en voedingswetenschappen alle landen / Totaal aantal publicatiea alle landen</t>
  </si>
  <si>
    <t>ten opzichte van het mondiale gemiddelde aan ontvangen citaties per gebied (mondiaal gemiddelde = 1,0).</t>
  </si>
  <si>
    <t>gedeeld door het gemiddelde percentage van dezelfde gebied in de publicatie-output van</t>
  </si>
  <si>
    <t xml:space="preserve"> alle referentielanden tezamen ongewogen naar publicatieomvang van de landen (mondiaal gemiddelde = 1,0).</t>
  </si>
  <si>
    <t>Benedengemiddeld (OSI≤0,8)</t>
  </si>
  <si>
    <t>Gemiddeld (0,8&lt;OSI&lt;1,2)</t>
  </si>
  <si>
    <t>Bovengemiddeld (OSI≥1,2)</t>
  </si>
  <si>
    <t>Zeer hoog (CI≥1,5)</t>
  </si>
  <si>
    <t>Hoog (1,3&lt;CI&lt;1,5)</t>
  </si>
  <si>
    <t>Bovengemiddeld (1,1&lt;CI≤1,3)</t>
  </si>
  <si>
    <t>Gemiddeld (0,9&lt;CI≤1,1)</t>
  </si>
  <si>
    <t>Bron: CWTS / Web of Science, Clarivate Analytics. Verdere bewerking: Rathenau Insituut</t>
  </si>
  <si>
    <t>AGRICULTURE AND FOOD SCIENCE</t>
  </si>
  <si>
    <t>Italy</t>
  </si>
  <si>
    <t>Singapore</t>
  </si>
  <si>
    <t>Spain</t>
  </si>
  <si>
    <t>United Kingdom</t>
  </si>
  <si>
    <t>United States</t>
  </si>
  <si>
    <t>ASTRONOMY AND ASTROPHYSICS</t>
  </si>
  <si>
    <t>BASIC LIFE SCIENCES</t>
  </si>
  <si>
    <t>BASIC MEDICAL SCIENCES</t>
  </si>
  <si>
    <t>BIOLOGICAL SCIENCES</t>
  </si>
  <si>
    <t>BIOMEDICAL SCIENCES</t>
  </si>
  <si>
    <t>CHEMISTRY AND CHEMICAL ENGINEERING</t>
  </si>
  <si>
    <t>CIVIL ENGINEERING AND CONSTRUCTION</t>
  </si>
  <si>
    <t>CLINICAL MEDICINE</t>
  </si>
  <si>
    <t>COMPUTER SCIENCES</t>
  </si>
  <si>
    <t>CREATIVE ARTS, CULTURE AND MUSIC</t>
  </si>
  <si>
    <t>EARTH SCIENCES AND TECHNOLOGY</t>
  </si>
  <si>
    <t>ECONOMICS AND BUSINESS</t>
  </si>
  <si>
    <t>EDUCATIONAL SCIENCES</t>
  </si>
  <si>
    <t>ELECTRICAL ENGINEERING AND TELECOMMUNICATION</t>
  </si>
  <si>
    <t>ENERGY SCIENCE AND TECHNOLOGY</t>
  </si>
  <si>
    <t>ENVIRONMENTAL SCIENCES AND TECHNOLOGY</t>
  </si>
  <si>
    <t>GENERAL AND INDUSTRIAL ENGINEERING</t>
  </si>
  <si>
    <t>HEALTH SCIENCES</t>
  </si>
  <si>
    <t>HISTORY, PHILOSOPHY AND RELIGION</t>
  </si>
  <si>
    <t>INFORMATION AND COMMUNICATION SCIENCES</t>
  </si>
  <si>
    <t>INSTRUMENTS AND INSTRUMENTATION</t>
  </si>
  <si>
    <t>LANGUAGE AND LINGUISTICS</t>
  </si>
  <si>
    <t>LAW AND CRIMINOLOGY</t>
  </si>
  <si>
    <t>LITERATURE</t>
  </si>
  <si>
    <t>MANAGEMENT AND PLANNING</t>
  </si>
  <si>
    <t>MATHEMATICS</t>
  </si>
  <si>
    <t>MECHANICAL ENGINEERING AND AEROSPACE</t>
  </si>
  <si>
    <t>MULTIDISCIPLINARY JOURNALS</t>
  </si>
  <si>
    <t>PHYSICS AND MATERIALS SCIENCE</t>
  </si>
  <si>
    <t>POLITICAL SCIENCE AND PUBLIC ADMINISTRATION</t>
  </si>
  <si>
    <t>PSYCHOLOGY</t>
  </si>
  <si>
    <t>SOCIAL AND BEHAVIORAL SCIENCES, INTERDISCIPLINARY</t>
  </si>
  <si>
    <t>SOCIOLOGY AND ANTHROPOLOGY</t>
  </si>
  <si>
    <t>STATISTICAL SCIENCES</t>
  </si>
  <si>
    <t>*) Gebiedsgenormeerde citatie-impactscores CI (mondiaal gemiddelde = 1,0).</t>
  </si>
  <si>
    <t xml:space="preserve">**) OSI Onderzoekspecialisatie-index: percentage Nederlandse onderzoekspublicaties per gebied in de totale Nederlandse publicatie-output </t>
  </si>
  <si>
    <t>Voor website (2015-2018)</t>
  </si>
  <si>
    <t>Benedengemiddeld (0,7&lt;CI≤0,9)</t>
  </si>
  <si>
    <t>Economische wetenshappen</t>
  </si>
  <si>
    <t>Gezondheidswetenshappen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</si>
</sst>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indexed="8"/>
      <name val="Calibri"/>
      <family val="2"/>
    </font>
    <font>
      <sz val="9"/>
      <color theme="1"/>
      <name val="Calibri"/>
      <family val="2"/>
      <scheme val="minor"/>
    </font>
    <font>
      <sz val="9"/>
      <color indexed="8"/>
      <name val="Calibri"/>
      <family val="2"/>
    </font>
    <font>
      <sz val="9"/>
      <color rgb="FFFF0000"/>
      <name val="Calibri"/>
      <family val="2"/>
      <scheme val="minor"/>
    </font>
    <font>
      <sz val="9"/>
      <name val="Calibri"/>
      <family val="2"/>
    </font>
    <font>
      <sz val="9"/>
      <color rgb="FFFF0000"/>
      <name val="Calibri"/>
      <family val="2"/>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C000"/>
        <bgColor indexed="64"/>
      </patternFill>
    </fill>
  </fills>
  <borders count="10">
    <border>
      <left/>
      <right/>
      <top/>
      <bottom/>
      <diagonal/>
    </border>
    <border>
      <left/>
      <right/>
      <top/>
      <bottom style="thin">
        <color theme="4" tint="0.39997558519241921"/>
      </bottom>
      <diagonal/>
    </border>
    <border>
      <left/>
      <right/>
      <top style="thin">
        <color theme="4" tint="0.3999755851924192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3">
    <xf numFmtId="0" fontId="0" fillId="0" borderId="0" xfId="0"/>
    <xf numFmtId="0" fontId="2" fillId="0" borderId="0" xfId="0" applyFont="1"/>
    <xf numFmtId="0" fontId="3" fillId="0" borderId="0" xfId="0" applyFont="1"/>
    <xf numFmtId="0" fontId="0" fillId="0" borderId="0" xfId="0" applyAlignment="1">
      <alignment horizontal="left"/>
    </xf>
    <xf numFmtId="0" fontId="3" fillId="2" borderId="2" xfId="0" applyFont="1" applyFill="1" applyBorder="1" applyAlignment="1">
      <alignment horizontal="left"/>
    </xf>
    <xf numFmtId="0" fontId="0" fillId="0" borderId="0" xfId="0" applyNumberFormat="1"/>
    <xf numFmtId="0" fontId="3" fillId="2" borderId="1" xfId="0" applyFont="1" applyFill="1" applyBorder="1"/>
    <xf numFmtId="0" fontId="3" fillId="2" borderId="2" xfId="0" applyNumberFormat="1" applyFont="1" applyFill="1" applyBorder="1"/>
    <xf numFmtId="2" fontId="0" fillId="0" borderId="0" xfId="0" applyNumberFormat="1"/>
    <xf numFmtId="0" fontId="1" fillId="0" borderId="0" xfId="0" applyFont="1"/>
    <xf numFmtId="2" fontId="1" fillId="0" borderId="0" xfId="0" applyNumberFormat="1" applyFont="1"/>
    <xf numFmtId="2" fontId="3" fillId="0" borderId="0" xfId="0" applyNumberFormat="1" applyFont="1"/>
    <xf numFmtId="0" fontId="1" fillId="0" borderId="0" xfId="0" applyFont="1" applyAlignment="1">
      <alignment horizontal="center"/>
    </xf>
    <xf numFmtId="0" fontId="1" fillId="0" borderId="0" xfId="0" quotePrefix="1" applyFont="1" applyAlignment="1">
      <alignment horizontal="center"/>
    </xf>
    <xf numFmtId="2" fontId="1" fillId="0" borderId="0" xfId="0" applyNumberFormat="1" applyFont="1" applyAlignment="1">
      <alignment horizontal="center"/>
    </xf>
    <xf numFmtId="0" fontId="1" fillId="0" borderId="0" xfId="0" quotePrefix="1" applyFont="1"/>
    <xf numFmtId="0" fontId="4" fillId="0" borderId="0" xfId="0" applyFont="1"/>
    <xf numFmtId="2" fontId="1" fillId="0" borderId="0" xfId="0" quotePrefix="1" applyNumberFormat="1" applyFont="1" applyAlignment="1">
      <alignment horizontal="center"/>
    </xf>
    <xf numFmtId="0" fontId="3" fillId="0" borderId="0" xfId="0" applyFont="1" applyFill="1"/>
    <xf numFmtId="0" fontId="3" fillId="0" borderId="6" xfId="0" applyFont="1" applyFill="1" applyBorder="1"/>
    <xf numFmtId="0" fontId="5" fillId="0" borderId="8" xfId="0" applyFont="1" applyFill="1" applyBorder="1"/>
    <xf numFmtId="0" fontId="5" fillId="0" borderId="7" xfId="0" applyFont="1" applyFill="1" applyBorder="1"/>
    <xf numFmtId="0" fontId="0" fillId="0" borderId="0" xfId="0" applyFill="1"/>
    <xf numFmtId="0" fontId="3" fillId="0" borderId="7" xfId="0" applyFont="1" applyFill="1" applyBorder="1"/>
    <xf numFmtId="0" fontId="3" fillId="0" borderId="8" xfId="0" applyFont="1" applyFill="1" applyBorder="1"/>
    <xf numFmtId="0" fontId="3" fillId="0" borderId="9" xfId="0" applyFont="1" applyFill="1" applyBorder="1"/>
    <xf numFmtId="0" fontId="5" fillId="0" borderId="3" xfId="0" applyFont="1" applyFill="1" applyBorder="1"/>
    <xf numFmtId="0" fontId="5" fillId="0" borderId="4" xfId="0" applyFont="1" applyFill="1" applyBorder="1"/>
    <xf numFmtId="0" fontId="1" fillId="0" borderId="5" xfId="0" applyFont="1" applyFill="1" applyBorder="1"/>
    <xf numFmtId="0" fontId="7" fillId="0" borderId="8" xfId="0" applyFont="1" applyFill="1" applyBorder="1"/>
    <xf numFmtId="0" fontId="5" fillId="0" borderId="9" xfId="0" applyFont="1" applyFill="1" applyBorder="1"/>
    <xf numFmtId="0" fontId="8" fillId="0" borderId="9" xfId="0" applyFont="1" applyFill="1" applyBorder="1"/>
    <xf numFmtId="0" fontId="3" fillId="0" borderId="1" xfId="0" applyFont="1" applyFill="1" applyBorder="1"/>
    <xf numFmtId="0" fontId="3" fillId="3" borderId="1" xfId="0" applyFont="1" applyFill="1" applyBorder="1"/>
    <xf numFmtId="2" fontId="0" fillId="3" borderId="0" xfId="0" applyNumberFormat="1" applyFill="1"/>
    <xf numFmtId="2" fontId="3" fillId="3" borderId="0" xfId="0" applyNumberFormat="1" applyFont="1" applyFill="1"/>
    <xf numFmtId="0" fontId="3" fillId="0" borderId="3" xfId="0" applyFont="1" applyFill="1" applyBorder="1"/>
    <xf numFmtId="0" fontId="6" fillId="0" borderId="9" xfId="0" applyFont="1" applyFill="1" applyBorder="1"/>
    <xf numFmtId="0" fontId="9" fillId="0" borderId="9" xfId="0" applyFont="1" applyFill="1" applyBorder="1"/>
    <xf numFmtId="0" fontId="10" fillId="0" borderId="7" xfId="0" applyFont="1" applyFill="1" applyBorder="1"/>
    <xf numFmtId="0" fontId="10" fillId="0" borderId="8" xfId="0" applyFont="1" applyFill="1" applyBorder="1"/>
    <xf numFmtId="0" fontId="10" fillId="0" borderId="4" xfId="0" applyFont="1" applyFill="1" applyBorder="1"/>
    <xf numFmtId="0" fontId="5"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3"/>
  <sheetViews>
    <sheetView workbookViewId="0"/>
  </sheetViews>
  <sheetFormatPr defaultRowHeight="15" x14ac:dyDescent="0.25"/>
  <cols>
    <col min="1" max="1" width="24.140625" customWidth="1"/>
    <col min="2" max="2" width="19.7109375" customWidth="1"/>
    <col min="3" max="3" width="21.5703125" customWidth="1"/>
    <col min="4" max="4" width="10.5703125" bestFit="1" customWidth="1"/>
    <col min="5" max="5" width="13.85546875" customWidth="1"/>
    <col min="6" max="6" width="11.7109375" customWidth="1"/>
    <col min="7" max="20" width="10.5703125" bestFit="1" customWidth="1"/>
  </cols>
  <sheetData>
    <row r="1" spans="1:24" x14ac:dyDescent="0.25">
      <c r="A1" s="2" t="s">
        <v>0</v>
      </c>
    </row>
    <row r="2" spans="1:24" x14ac:dyDescent="0.25">
      <c r="A2" s="6"/>
      <c r="B2" s="6" t="s">
        <v>50</v>
      </c>
      <c r="C2" s="6" t="s">
        <v>2</v>
      </c>
      <c r="D2" s="6" t="s">
        <v>35</v>
      </c>
      <c r="E2" s="6" t="s">
        <v>36</v>
      </c>
      <c r="F2" s="6" t="s">
        <v>37</v>
      </c>
      <c r="G2" s="6" t="s">
        <v>38</v>
      </c>
      <c r="H2" s="6" t="s">
        <v>39</v>
      </c>
      <c r="I2" s="6" t="s">
        <v>40</v>
      </c>
      <c r="J2" s="6" t="s">
        <v>41</v>
      </c>
      <c r="K2" s="6" t="s">
        <v>42</v>
      </c>
      <c r="L2" s="6" t="s">
        <v>43</v>
      </c>
      <c r="M2" s="6" t="s">
        <v>77</v>
      </c>
      <c r="N2" s="6" t="s">
        <v>44</v>
      </c>
      <c r="O2" s="6" t="s">
        <v>45</v>
      </c>
      <c r="P2" s="6" t="s">
        <v>46</v>
      </c>
      <c r="Q2" s="6" t="s">
        <v>78</v>
      </c>
      <c r="R2" s="6" t="s">
        <v>47</v>
      </c>
      <c r="S2" s="6" t="s">
        <v>79</v>
      </c>
      <c r="T2" s="6" t="s">
        <v>48</v>
      </c>
      <c r="U2" s="6" t="s">
        <v>49</v>
      </c>
      <c r="V2" t="s">
        <v>80</v>
      </c>
      <c r="W2" t="s">
        <v>81</v>
      </c>
      <c r="X2" t="s">
        <v>51</v>
      </c>
    </row>
    <row r="3" spans="1:24" x14ac:dyDescent="0.25">
      <c r="B3" s="3" t="s">
        <v>76</v>
      </c>
      <c r="C3" s="5">
        <v>8335.4166666666697</v>
      </c>
      <c r="D3" s="5">
        <v>1406.6666666666699</v>
      </c>
      <c r="E3" s="5">
        <v>2703</v>
      </c>
      <c r="F3" s="5">
        <v>7235.8333333333303</v>
      </c>
      <c r="G3" s="5">
        <v>31107.083333333401</v>
      </c>
      <c r="H3" s="5">
        <v>2846.0833333333298</v>
      </c>
      <c r="I3" s="5">
        <v>1323.3333333333301</v>
      </c>
      <c r="J3" s="5">
        <v>6403.8333333333303</v>
      </c>
      <c r="K3" s="5">
        <v>8358.5833333333394</v>
      </c>
      <c r="L3" s="5">
        <v>1976</v>
      </c>
      <c r="M3" s="5">
        <v>9099.3333333333394</v>
      </c>
      <c r="N3" s="5">
        <v>7351.25</v>
      </c>
      <c r="O3" s="5">
        <v>4268.75</v>
      </c>
      <c r="P3" s="5">
        <v>1401.9166666666699</v>
      </c>
      <c r="Q3" s="5">
        <v>643.08333333333303</v>
      </c>
      <c r="R3" s="5">
        <v>6802.25</v>
      </c>
      <c r="S3" s="5">
        <v>10502</v>
      </c>
      <c r="T3" s="5">
        <v>2093.8333333333298</v>
      </c>
      <c r="U3" s="5">
        <v>2463.8333333333298</v>
      </c>
      <c r="V3">
        <v>7728.4166666666697</v>
      </c>
      <c r="W3">
        <v>31359.583333333401</v>
      </c>
      <c r="X3">
        <v>155410.08333333349</v>
      </c>
    </row>
    <row r="4" spans="1:24" x14ac:dyDescent="0.25">
      <c r="B4" s="3" t="s">
        <v>82</v>
      </c>
      <c r="C4" s="5">
        <v>4669.3333333333303</v>
      </c>
      <c r="D4" s="5">
        <v>1483.3333333333301</v>
      </c>
      <c r="E4" s="5">
        <v>2045.3333333333301</v>
      </c>
      <c r="F4" s="5">
        <v>4499.3333333333303</v>
      </c>
      <c r="G4" s="5">
        <v>8305.1666666666697</v>
      </c>
      <c r="H4" s="5">
        <v>1820.5</v>
      </c>
      <c r="I4" s="5">
        <v>1409</v>
      </c>
      <c r="J4" s="5">
        <v>9320.1666666666697</v>
      </c>
      <c r="K4" s="5">
        <v>13580.5</v>
      </c>
      <c r="L4" s="5">
        <v>739.83333333333303</v>
      </c>
      <c r="M4" s="5">
        <v>7959.3333333333303</v>
      </c>
      <c r="N4" s="5">
        <v>5938.1666666666697</v>
      </c>
      <c r="O4" s="5">
        <v>4791</v>
      </c>
      <c r="P4" s="5">
        <v>757.33333333333303</v>
      </c>
      <c r="Q4" s="5">
        <v>46.5</v>
      </c>
      <c r="R4" s="5">
        <v>2441.5</v>
      </c>
      <c r="S4" s="5">
        <v>6405.8333333333303</v>
      </c>
      <c r="T4" s="5">
        <v>2678.5</v>
      </c>
      <c r="U4" s="5">
        <v>3636.3333333333298</v>
      </c>
      <c r="V4">
        <v>13391.666666666701</v>
      </c>
      <c r="W4">
        <v>29997.5</v>
      </c>
      <c r="X4">
        <v>125916.16666666669</v>
      </c>
    </row>
    <row r="5" spans="1:24" x14ac:dyDescent="0.25">
      <c r="B5" s="3" t="s">
        <v>83</v>
      </c>
      <c r="C5" s="5">
        <v>14047.666666666701</v>
      </c>
      <c r="D5" s="5">
        <v>5149.5833333333303</v>
      </c>
      <c r="E5" s="5">
        <v>6421.9166666666597</v>
      </c>
      <c r="F5" s="5">
        <v>18172.999999999902</v>
      </c>
      <c r="G5" s="5">
        <v>94460.499999998297</v>
      </c>
      <c r="H5" s="5">
        <v>6411.4166666666597</v>
      </c>
      <c r="I5" s="5">
        <v>3388.5</v>
      </c>
      <c r="J5" s="5">
        <v>20918.666666666599</v>
      </c>
      <c r="K5" s="5">
        <v>33567.083333333401</v>
      </c>
      <c r="L5" s="5">
        <v>2460.8333333333298</v>
      </c>
      <c r="M5" s="5">
        <v>18589.166666666599</v>
      </c>
      <c r="N5" s="5">
        <v>24883.666666666599</v>
      </c>
      <c r="O5" s="5">
        <v>11207.416666666701</v>
      </c>
      <c r="P5" s="5">
        <v>3083.6666666666702</v>
      </c>
      <c r="Q5" s="5">
        <v>3681.5</v>
      </c>
      <c r="R5" s="5">
        <v>17266.166666666599</v>
      </c>
      <c r="S5" s="5">
        <v>15421.416666666701</v>
      </c>
      <c r="T5" s="5">
        <v>8007.00000000001</v>
      </c>
      <c r="U5" s="5">
        <v>9024.00000000002</v>
      </c>
      <c r="V5">
        <v>31458.000000000098</v>
      </c>
      <c r="W5">
        <v>126605.916666668</v>
      </c>
      <c r="X5">
        <v>474227.08333333279</v>
      </c>
    </row>
    <row r="6" spans="1:24" x14ac:dyDescent="0.25">
      <c r="B6" s="3" t="s">
        <v>84</v>
      </c>
      <c r="C6" s="5">
        <v>2731.9666666666699</v>
      </c>
      <c r="D6" s="5">
        <v>659.11666666666702</v>
      </c>
      <c r="E6" s="5">
        <v>1184.5999999999999</v>
      </c>
      <c r="F6" s="5">
        <v>2941.7</v>
      </c>
      <c r="G6" s="5">
        <v>19522.783333333198</v>
      </c>
      <c r="H6" s="5">
        <v>569.18333333333396</v>
      </c>
      <c r="I6" s="5">
        <v>477.33333333333297</v>
      </c>
      <c r="J6" s="5">
        <v>2938.2166666666699</v>
      </c>
      <c r="K6" s="5">
        <v>5057.2833333333201</v>
      </c>
      <c r="L6" s="5">
        <v>567.21666666666704</v>
      </c>
      <c r="M6" s="5">
        <v>4297.6833333333298</v>
      </c>
      <c r="N6" s="5">
        <v>4214.9166666666597</v>
      </c>
      <c r="O6" s="5">
        <v>1693.85</v>
      </c>
      <c r="P6" s="5">
        <v>361.03333333333302</v>
      </c>
      <c r="Q6" s="5">
        <v>1009.03333333333</v>
      </c>
      <c r="R6" s="5">
        <v>3959.65</v>
      </c>
      <c r="S6" s="5">
        <v>2519.75</v>
      </c>
      <c r="T6" s="5">
        <v>1059.7833333333299</v>
      </c>
      <c r="U6" s="5">
        <v>1695.7</v>
      </c>
      <c r="V6">
        <v>5069.2666666666501</v>
      </c>
      <c r="W6">
        <v>20313.766666666601</v>
      </c>
      <c r="X6">
        <v>82843.833333333081</v>
      </c>
    </row>
    <row r="7" spans="1:24" x14ac:dyDescent="0.25">
      <c r="B7" s="3" t="s">
        <v>85</v>
      </c>
      <c r="C7" s="5">
        <v>13604.916666666701</v>
      </c>
      <c r="D7" s="5">
        <v>2926.6833333333302</v>
      </c>
      <c r="E7" s="5">
        <v>4132.8833333333296</v>
      </c>
      <c r="F7" s="5">
        <v>12228.766666666699</v>
      </c>
      <c r="G7" s="5">
        <v>39194.050000000301</v>
      </c>
      <c r="H7" s="5">
        <v>3317.9666666666699</v>
      </c>
      <c r="I7" s="5">
        <v>2305.7666666666701</v>
      </c>
      <c r="J7" s="5">
        <v>12675.6</v>
      </c>
      <c r="K7" s="5">
        <v>17627.133333333299</v>
      </c>
      <c r="L7" s="5">
        <v>1046.2333333333299</v>
      </c>
      <c r="M7" s="5">
        <v>9870.2833333333492</v>
      </c>
      <c r="N7" s="5">
        <v>12837.766666666699</v>
      </c>
      <c r="O7" s="5">
        <v>5546.2999999999902</v>
      </c>
      <c r="P7" s="5">
        <v>3026.85</v>
      </c>
      <c r="Q7" s="5">
        <v>1233.2833333333299</v>
      </c>
      <c r="R7" s="5">
        <v>5868.0166666666601</v>
      </c>
      <c r="S7" s="5">
        <v>11404.35</v>
      </c>
      <c r="T7" s="5">
        <v>4145.0666666666602</v>
      </c>
      <c r="U7" s="5">
        <v>4734.2833333333301</v>
      </c>
      <c r="V7">
        <v>18614.433333333302</v>
      </c>
      <c r="W7">
        <v>66901.699999999502</v>
      </c>
      <c r="X7">
        <v>253242.33333333314</v>
      </c>
    </row>
    <row r="8" spans="1:24" x14ac:dyDescent="0.25">
      <c r="B8" s="3" t="s">
        <v>86</v>
      </c>
      <c r="C8" s="5">
        <v>17059.95</v>
      </c>
      <c r="D8" s="5">
        <v>5089.9833333333299</v>
      </c>
      <c r="E8" s="5">
        <v>8224.3000000000102</v>
      </c>
      <c r="F8" s="5">
        <v>21865.866666666599</v>
      </c>
      <c r="G8" s="5">
        <v>100400.06666666501</v>
      </c>
      <c r="H8" s="5">
        <v>6635.1666666666597</v>
      </c>
      <c r="I8" s="5">
        <v>3227.5333333333301</v>
      </c>
      <c r="J8" s="5">
        <v>21594.233333333199</v>
      </c>
      <c r="K8" s="5">
        <v>35928.150000000103</v>
      </c>
      <c r="L8" s="5">
        <v>2516.5500000000002</v>
      </c>
      <c r="M8" s="5">
        <v>25586.183333333302</v>
      </c>
      <c r="N8" s="5">
        <v>28025.333333333299</v>
      </c>
      <c r="O8" s="5">
        <v>15536.666666666701</v>
      </c>
      <c r="P8" s="5">
        <v>3416.7</v>
      </c>
      <c r="Q8" s="5">
        <v>2870.65</v>
      </c>
      <c r="R8" s="5">
        <v>17199.416666666599</v>
      </c>
      <c r="S8" s="5">
        <v>14725.3</v>
      </c>
      <c r="T8" s="5">
        <v>8677.9666666666799</v>
      </c>
      <c r="U8" s="5">
        <v>11394.733333333401</v>
      </c>
      <c r="V8">
        <v>35886.433333333502</v>
      </c>
      <c r="W8">
        <v>146409.683333336</v>
      </c>
      <c r="X8">
        <v>532270.86666666775</v>
      </c>
    </row>
    <row r="9" spans="1:24" x14ac:dyDescent="0.25">
      <c r="B9" s="3" t="s">
        <v>87</v>
      </c>
      <c r="C9" s="5">
        <v>15684.1166666667</v>
      </c>
      <c r="D9" s="5">
        <v>4797.2333333333299</v>
      </c>
      <c r="E9" s="5">
        <v>6959.7333333333299</v>
      </c>
      <c r="F9" s="5">
        <v>17490.0666666666</v>
      </c>
      <c r="G9" s="5">
        <v>230127.55000000101</v>
      </c>
      <c r="H9" s="5">
        <v>4177.1666666666697</v>
      </c>
      <c r="I9" s="5">
        <v>3923.6</v>
      </c>
      <c r="J9" s="5">
        <v>28858.95</v>
      </c>
      <c r="K9" s="5">
        <v>44164.266666666903</v>
      </c>
      <c r="L9" s="5">
        <v>2426.3333333333298</v>
      </c>
      <c r="M9" s="5">
        <v>19813.766666666601</v>
      </c>
      <c r="N9" s="5">
        <v>40720.000000000196</v>
      </c>
      <c r="O9" s="5">
        <v>8149</v>
      </c>
      <c r="P9" s="5">
        <v>2421.8166666666698</v>
      </c>
      <c r="Q9" s="5">
        <v>7216.2333333333299</v>
      </c>
      <c r="R9" s="5">
        <v>30322.083333333401</v>
      </c>
      <c r="S9" s="5">
        <v>23947.483333333199</v>
      </c>
      <c r="T9" s="5">
        <v>7421.9333333333298</v>
      </c>
      <c r="U9" s="5">
        <v>8953.6166666666704</v>
      </c>
      <c r="V9">
        <v>29324.166666666701</v>
      </c>
      <c r="W9">
        <v>100844.69999999899</v>
      </c>
      <c r="X9">
        <v>637743.816666667</v>
      </c>
    </row>
    <row r="10" spans="1:24" x14ac:dyDescent="0.25">
      <c r="B10" s="3" t="s">
        <v>88</v>
      </c>
      <c r="C10" s="5">
        <v>2776.9166666666702</v>
      </c>
      <c r="D10" s="5">
        <v>426.66666666666703</v>
      </c>
      <c r="E10" s="5">
        <v>510.83333333333297</v>
      </c>
      <c r="F10" s="5">
        <v>2630.5833333333399</v>
      </c>
      <c r="G10" s="5">
        <v>12956.666666666701</v>
      </c>
      <c r="H10" s="5">
        <v>381.25</v>
      </c>
      <c r="I10" s="5">
        <v>254.666666666667</v>
      </c>
      <c r="J10" s="5">
        <v>1359.9166666666699</v>
      </c>
      <c r="K10" s="5">
        <v>2404.9166666666702</v>
      </c>
      <c r="L10" s="5">
        <v>200.083333333333</v>
      </c>
      <c r="M10" s="5">
        <v>2380</v>
      </c>
      <c r="N10" s="5">
        <v>1180.75</v>
      </c>
      <c r="O10" s="5">
        <v>785.75</v>
      </c>
      <c r="P10" s="5">
        <v>453.66666666666703</v>
      </c>
      <c r="Q10" s="5">
        <v>749.41666666666697</v>
      </c>
      <c r="R10" s="5">
        <v>2477.0833333333298</v>
      </c>
      <c r="S10" s="5">
        <v>1782.3333333333301</v>
      </c>
      <c r="T10" s="5">
        <v>540.33333333333303</v>
      </c>
      <c r="U10" s="5">
        <v>695.58333333333303</v>
      </c>
      <c r="V10">
        <v>3226.9166666666702</v>
      </c>
      <c r="W10">
        <v>10526.833333333399</v>
      </c>
      <c r="X10">
        <v>48701.166666666795</v>
      </c>
    </row>
    <row r="11" spans="1:24" x14ac:dyDescent="0.25">
      <c r="B11" s="3" t="s">
        <v>89</v>
      </c>
      <c r="C11" s="5">
        <v>55923.6833333334</v>
      </c>
      <c r="D11" s="5">
        <v>14121.233333333301</v>
      </c>
      <c r="E11" s="5">
        <v>21078.85</v>
      </c>
      <c r="F11" s="5">
        <v>63507.266666666597</v>
      </c>
      <c r="G11" s="5">
        <v>135560.93333333399</v>
      </c>
      <c r="H11" s="5">
        <v>21491.483333333301</v>
      </c>
      <c r="I11" s="5">
        <v>10271.9</v>
      </c>
      <c r="J11" s="5">
        <v>56590.833333333401</v>
      </c>
      <c r="K11" s="5">
        <v>85183.433333333</v>
      </c>
      <c r="L11" s="5">
        <v>7830.4833333333399</v>
      </c>
      <c r="M11" s="5">
        <v>66600.533333333296</v>
      </c>
      <c r="N11" s="5">
        <v>69777.433333333203</v>
      </c>
      <c r="O11" s="5">
        <v>45411.733333333497</v>
      </c>
      <c r="P11" s="5">
        <v>12339.016666666699</v>
      </c>
      <c r="Q11" s="5">
        <v>7998.4166666666697</v>
      </c>
      <c r="R11" s="5">
        <v>40659.666666666701</v>
      </c>
      <c r="S11" s="5">
        <v>41333.800000000097</v>
      </c>
      <c r="T11" s="5">
        <v>27273.216666666602</v>
      </c>
      <c r="U11" s="5">
        <v>29387.5</v>
      </c>
      <c r="V11">
        <v>106323.26666666599</v>
      </c>
      <c r="W11">
        <v>386929.69999999</v>
      </c>
      <c r="X11">
        <v>1305594.3833333231</v>
      </c>
    </row>
    <row r="12" spans="1:24" x14ac:dyDescent="0.25">
      <c r="B12" s="3" t="s">
        <v>90</v>
      </c>
      <c r="C12" s="5">
        <v>5654.8499999999904</v>
      </c>
      <c r="D12" s="5">
        <v>1549.8333333333301</v>
      </c>
      <c r="E12" s="5">
        <v>1525.2</v>
      </c>
      <c r="F12" s="5">
        <v>6118.0166666666601</v>
      </c>
      <c r="G12" s="5">
        <v>42412.2166666669</v>
      </c>
      <c r="H12" s="5">
        <v>1070.0166666666701</v>
      </c>
      <c r="I12" s="5">
        <v>1374.8</v>
      </c>
      <c r="J12" s="5">
        <v>7006.4</v>
      </c>
      <c r="K12" s="5">
        <v>6926.55</v>
      </c>
      <c r="L12" s="5">
        <v>777.56666666666695</v>
      </c>
      <c r="M12" s="5">
        <v>5827.0666666666602</v>
      </c>
      <c r="N12" s="5">
        <v>4437.2333333333299</v>
      </c>
      <c r="O12" s="5">
        <v>2475.1833333333302</v>
      </c>
      <c r="P12" s="5">
        <v>963.93333333333305</v>
      </c>
      <c r="Q12" s="5">
        <v>2645.9833333333299</v>
      </c>
      <c r="R12" s="5">
        <v>5891.5833333333303</v>
      </c>
      <c r="S12" s="5">
        <v>6825.9166666666597</v>
      </c>
      <c r="T12" s="5">
        <v>1824.0833333333301</v>
      </c>
      <c r="U12" s="5">
        <v>1966.15</v>
      </c>
      <c r="V12">
        <v>9779.8333333333503</v>
      </c>
      <c r="W12">
        <v>27319.483333333301</v>
      </c>
      <c r="X12">
        <v>144371.90000000017</v>
      </c>
    </row>
    <row r="13" spans="1:24" x14ac:dyDescent="0.25">
      <c r="B13" s="3" t="s">
        <v>91</v>
      </c>
      <c r="C13" s="5">
        <v>1370.63333333333</v>
      </c>
      <c r="D13" s="5">
        <v>371.86666666666702</v>
      </c>
      <c r="E13" s="5">
        <v>576.53333333333296</v>
      </c>
      <c r="F13" s="5">
        <v>1739.06666666667</v>
      </c>
      <c r="G13" s="5">
        <v>923.23333333333301</v>
      </c>
      <c r="H13" s="5">
        <v>323.26666666666699</v>
      </c>
      <c r="I13" s="5">
        <v>237.9</v>
      </c>
      <c r="J13" s="5">
        <v>1382.06666666667</v>
      </c>
      <c r="K13" s="5">
        <v>1739.4666666666701</v>
      </c>
      <c r="L13" s="5">
        <v>333</v>
      </c>
      <c r="M13" s="5">
        <v>1593.6</v>
      </c>
      <c r="N13" s="5">
        <v>296.10000000000002</v>
      </c>
      <c r="O13" s="5">
        <v>673.73333333333301</v>
      </c>
      <c r="P13" s="5">
        <v>299.39999999999998</v>
      </c>
      <c r="Q13" s="5">
        <v>173</v>
      </c>
      <c r="R13" s="5">
        <v>815.86666666666702</v>
      </c>
      <c r="S13" s="5">
        <v>1978.06666666667</v>
      </c>
      <c r="T13" s="5">
        <v>357.63333333333298</v>
      </c>
      <c r="U13" s="5">
        <v>493.16666666666703</v>
      </c>
      <c r="V13">
        <v>5744.3</v>
      </c>
      <c r="W13">
        <v>11487.7</v>
      </c>
      <c r="X13">
        <v>32909.600000000013</v>
      </c>
    </row>
    <row r="14" spans="1:24" x14ac:dyDescent="0.25">
      <c r="B14" s="3" t="s">
        <v>92</v>
      </c>
      <c r="C14" s="5">
        <v>12635</v>
      </c>
      <c r="D14" s="5">
        <v>2973.1666666666702</v>
      </c>
      <c r="E14" s="5">
        <v>2728.2</v>
      </c>
      <c r="F14" s="5">
        <v>12370.833333333399</v>
      </c>
      <c r="G14" s="5">
        <v>49971.250000000298</v>
      </c>
      <c r="H14" s="5">
        <v>2620.8000000000002</v>
      </c>
      <c r="I14" s="5">
        <v>2165.4166666666702</v>
      </c>
      <c r="J14" s="5">
        <v>15665.2833333333</v>
      </c>
      <c r="K14" s="5">
        <v>19167.8166666666</v>
      </c>
      <c r="L14" s="5">
        <v>1014.9</v>
      </c>
      <c r="M14" s="5">
        <v>11351.916666666701</v>
      </c>
      <c r="N14" s="5">
        <v>9841.9166666666697</v>
      </c>
      <c r="O14" s="5">
        <v>5581.85</v>
      </c>
      <c r="P14" s="5">
        <v>4893</v>
      </c>
      <c r="Q14" s="5">
        <v>1068.2833333333299</v>
      </c>
      <c r="R14" s="5">
        <v>4288.7666666666601</v>
      </c>
      <c r="S14" s="5">
        <v>8150.1000000000104</v>
      </c>
      <c r="T14" s="5">
        <v>3982.2</v>
      </c>
      <c r="U14" s="5">
        <v>6262.3666666666604</v>
      </c>
      <c r="V14">
        <v>20466.383333333299</v>
      </c>
      <c r="W14">
        <v>57781.35</v>
      </c>
      <c r="X14">
        <v>254980.80000000025</v>
      </c>
    </row>
    <row r="15" spans="1:24" x14ac:dyDescent="0.25">
      <c r="B15" s="3" t="s">
        <v>93</v>
      </c>
      <c r="C15" s="5">
        <v>6654.0833333333303</v>
      </c>
      <c r="D15" s="5">
        <v>1103.1666666666699</v>
      </c>
      <c r="E15" s="5">
        <v>1619.4166666666699</v>
      </c>
      <c r="F15" s="5">
        <v>4811</v>
      </c>
      <c r="G15" s="5">
        <v>7967.4166666666797</v>
      </c>
      <c r="H15" s="5">
        <v>1328.5</v>
      </c>
      <c r="I15" s="5">
        <v>1137.3333333333301</v>
      </c>
      <c r="J15" s="5">
        <v>5189.8333333333303</v>
      </c>
      <c r="K15" s="5">
        <v>8249.0833333333394</v>
      </c>
      <c r="L15" s="5">
        <v>677.91666666666697</v>
      </c>
      <c r="M15" s="5">
        <v>4365.5833333333303</v>
      </c>
      <c r="N15" s="5">
        <v>2083.9166666666702</v>
      </c>
      <c r="O15" s="5">
        <v>3338.3333333333298</v>
      </c>
      <c r="P15" s="5">
        <v>1304.8333333333301</v>
      </c>
      <c r="Q15" s="5">
        <v>1116.5</v>
      </c>
      <c r="R15" s="5">
        <v>2413.9166666666702</v>
      </c>
      <c r="S15" s="5">
        <v>4521.25</v>
      </c>
      <c r="T15" s="5">
        <v>2026.6666666666699</v>
      </c>
      <c r="U15" s="5">
        <v>2102.75</v>
      </c>
      <c r="V15">
        <v>12495.333333333399</v>
      </c>
      <c r="W15">
        <v>31130</v>
      </c>
      <c r="X15">
        <v>105636.8333333334</v>
      </c>
    </row>
    <row r="16" spans="1:24" x14ac:dyDescent="0.25">
      <c r="B16" s="3" t="s">
        <v>94</v>
      </c>
      <c r="C16" s="5">
        <v>4524.3333333333303</v>
      </c>
      <c r="D16" s="5">
        <v>221.333333333333</v>
      </c>
      <c r="E16" s="5">
        <v>759.5</v>
      </c>
      <c r="F16" s="5">
        <v>2539.3333333333298</v>
      </c>
      <c r="G16" s="5">
        <v>2830.75</v>
      </c>
      <c r="H16" s="5">
        <v>383.08333333333297</v>
      </c>
      <c r="I16" s="5">
        <v>816.33333333333303</v>
      </c>
      <c r="J16" s="5">
        <v>489.41666666666703</v>
      </c>
      <c r="K16" s="5">
        <v>2558.75</v>
      </c>
      <c r="L16" s="5">
        <v>612.58333333333303</v>
      </c>
      <c r="M16" s="5">
        <v>630.5</v>
      </c>
      <c r="N16" s="5">
        <v>398.16666666666703</v>
      </c>
      <c r="O16" s="5">
        <v>1883.8333333333301</v>
      </c>
      <c r="P16" s="5">
        <v>766.75</v>
      </c>
      <c r="Q16" s="5">
        <v>442.33333333333297</v>
      </c>
      <c r="R16" s="5">
        <v>805.66666666666697</v>
      </c>
      <c r="S16" s="5">
        <v>2244.3333333333298</v>
      </c>
      <c r="T16" s="5">
        <v>1038.5</v>
      </c>
      <c r="U16" s="5">
        <v>461.25</v>
      </c>
      <c r="V16">
        <v>5436.1666666666697</v>
      </c>
      <c r="W16">
        <v>20997.75</v>
      </c>
      <c r="X16">
        <v>50840.66666666665</v>
      </c>
    </row>
    <row r="17" spans="2:24" x14ac:dyDescent="0.25">
      <c r="B17" s="3" t="s">
        <v>95</v>
      </c>
      <c r="C17" s="5">
        <v>6836.45</v>
      </c>
      <c r="D17" s="5">
        <v>1135.05</v>
      </c>
      <c r="E17" s="5">
        <v>2144.8333333333298</v>
      </c>
      <c r="F17" s="5">
        <v>9614.5166666666792</v>
      </c>
      <c r="G17" s="5">
        <v>70450.099999999293</v>
      </c>
      <c r="H17" s="5">
        <v>1908.0333333333299</v>
      </c>
      <c r="I17" s="5">
        <v>1848.43333333333</v>
      </c>
      <c r="J17" s="5">
        <v>8535.6333333333405</v>
      </c>
      <c r="K17" s="5">
        <v>7586.6</v>
      </c>
      <c r="L17" s="5">
        <v>1070.6500000000001</v>
      </c>
      <c r="M17" s="5">
        <v>7956.6500000000096</v>
      </c>
      <c r="N17" s="5">
        <v>9429.1500000000106</v>
      </c>
      <c r="O17" s="5">
        <v>2763.45</v>
      </c>
      <c r="P17" s="5">
        <v>1039.8499999999999</v>
      </c>
      <c r="Q17" s="5">
        <v>4125.5333333333301</v>
      </c>
      <c r="R17" s="5">
        <v>13646.9</v>
      </c>
      <c r="S17" s="5">
        <v>6705.0333333333301</v>
      </c>
      <c r="T17" s="5">
        <v>3184.4</v>
      </c>
      <c r="U17" s="5">
        <v>2333.61666666667</v>
      </c>
      <c r="V17">
        <v>12011.583333333399</v>
      </c>
      <c r="W17">
        <v>38177.150000000198</v>
      </c>
      <c r="X17">
        <v>212503.61666666623</v>
      </c>
    </row>
    <row r="18" spans="2:24" x14ac:dyDescent="0.25">
      <c r="B18" s="3" t="s">
        <v>96</v>
      </c>
      <c r="C18" s="5">
        <v>3659.5833333333298</v>
      </c>
      <c r="D18" s="5">
        <v>833.83333333333303</v>
      </c>
      <c r="E18" s="5">
        <v>1108.0833333333301</v>
      </c>
      <c r="F18" s="5">
        <v>3620.25</v>
      </c>
      <c r="G18" s="5">
        <v>30809.783333333398</v>
      </c>
      <c r="H18" s="5">
        <v>1241.9166666666699</v>
      </c>
      <c r="I18" s="5">
        <v>989.58333333333303</v>
      </c>
      <c r="J18" s="5">
        <v>3985.36666666666</v>
      </c>
      <c r="K18" s="5">
        <v>5893.6833333333097</v>
      </c>
      <c r="L18" s="5">
        <v>450.91666666666703</v>
      </c>
      <c r="M18" s="5">
        <v>4258.6666666666597</v>
      </c>
      <c r="N18" s="5">
        <v>4767.8166666666502</v>
      </c>
      <c r="O18" s="5">
        <v>1536.0333333333299</v>
      </c>
      <c r="P18" s="5">
        <v>970</v>
      </c>
      <c r="Q18" s="5">
        <v>926.36666666666702</v>
      </c>
      <c r="R18" s="5">
        <v>5371.8666666666504</v>
      </c>
      <c r="S18" s="5">
        <v>4051.0333333333301</v>
      </c>
      <c r="T18" s="5">
        <v>1833.2833333333299</v>
      </c>
      <c r="U18" s="5">
        <v>1511.0833333333301</v>
      </c>
      <c r="V18">
        <v>5728.1166666666504</v>
      </c>
      <c r="W18">
        <v>16016.666666666601</v>
      </c>
      <c r="X18">
        <v>99563.933333333232</v>
      </c>
    </row>
    <row r="19" spans="2:24" x14ac:dyDescent="0.25">
      <c r="B19" s="3" t="s">
        <v>97</v>
      </c>
      <c r="C19" s="5">
        <v>18814.5666666666</v>
      </c>
      <c r="D19" s="5">
        <v>3774.5333333333301</v>
      </c>
      <c r="E19" s="5">
        <v>4704.95</v>
      </c>
      <c r="F19" s="5">
        <v>18281.833333333299</v>
      </c>
      <c r="G19" s="5">
        <v>65698.199999999793</v>
      </c>
      <c r="H19" s="5">
        <v>4851.6499999999996</v>
      </c>
      <c r="I19" s="5">
        <v>4705.5333333333301</v>
      </c>
      <c r="J19" s="5">
        <v>13861.4333333333</v>
      </c>
      <c r="K19" s="5">
        <v>19406.616666666599</v>
      </c>
      <c r="L19" s="5">
        <v>1559.25</v>
      </c>
      <c r="M19" s="5">
        <v>13359.666666666701</v>
      </c>
      <c r="N19" s="5">
        <v>8467.3333333333394</v>
      </c>
      <c r="O19" s="5">
        <v>9273.4000000000106</v>
      </c>
      <c r="P19" s="5">
        <v>4633.0833333333303</v>
      </c>
      <c r="Q19" s="5">
        <v>2036.86666666667</v>
      </c>
      <c r="R19" s="5">
        <v>7963.85</v>
      </c>
      <c r="S19" s="5">
        <v>15895.3</v>
      </c>
      <c r="T19" s="5">
        <v>8074.35</v>
      </c>
      <c r="U19" s="5">
        <v>6912.1166666666604</v>
      </c>
      <c r="V19">
        <v>24888.166666666501</v>
      </c>
      <c r="W19">
        <v>72555.583333332703</v>
      </c>
      <c r="X19">
        <v>329718.28333333216</v>
      </c>
    </row>
    <row r="20" spans="2:24" x14ac:dyDescent="0.25">
      <c r="B20" s="3" t="s">
        <v>98</v>
      </c>
      <c r="C20" s="5">
        <v>1507.5833333333301</v>
      </c>
      <c r="D20" s="5">
        <v>214.416666666667</v>
      </c>
      <c r="E20" s="5">
        <v>418.08333333333297</v>
      </c>
      <c r="F20" s="5">
        <v>1678.6666666666699</v>
      </c>
      <c r="G20" s="5">
        <v>14094.6166666667</v>
      </c>
      <c r="H20" s="5">
        <v>388.75</v>
      </c>
      <c r="I20" s="5">
        <v>301.16666666666703</v>
      </c>
      <c r="J20" s="5">
        <v>1805.2</v>
      </c>
      <c r="K20" s="5">
        <v>2005.43333333333</v>
      </c>
      <c r="L20" s="5">
        <v>172.666666666667</v>
      </c>
      <c r="M20" s="5">
        <v>1845.9166666666699</v>
      </c>
      <c r="N20" s="5">
        <v>1271.06666666667</v>
      </c>
      <c r="O20" s="5">
        <v>668.61666666666702</v>
      </c>
      <c r="P20" s="5">
        <v>329.08333333333297</v>
      </c>
      <c r="Q20" s="5">
        <v>549.70000000000005</v>
      </c>
      <c r="R20" s="5">
        <v>2067.4499999999998</v>
      </c>
      <c r="S20" s="5">
        <v>1629.45</v>
      </c>
      <c r="T20" s="5">
        <v>636.95000000000005</v>
      </c>
      <c r="U20" s="5">
        <v>364.75</v>
      </c>
      <c r="V20">
        <v>2866.11666666667</v>
      </c>
      <c r="W20">
        <v>7706.6666666666697</v>
      </c>
      <c r="X20">
        <v>42522.350000000049</v>
      </c>
    </row>
    <row r="21" spans="2:24" x14ac:dyDescent="0.25">
      <c r="B21" s="3" t="s">
        <v>99</v>
      </c>
      <c r="C21" s="5">
        <v>14073.333333333299</v>
      </c>
      <c r="D21" s="5">
        <v>924.41666666666697</v>
      </c>
      <c r="E21" s="5">
        <v>2287.4166666666702</v>
      </c>
      <c r="F21" s="5">
        <v>10764.416666666701</v>
      </c>
      <c r="G21" s="5">
        <v>5947.25</v>
      </c>
      <c r="H21" s="5">
        <v>2106.25</v>
      </c>
      <c r="I21" s="5">
        <v>1630.1666666666699</v>
      </c>
      <c r="J21" s="5">
        <v>3226.3333333333298</v>
      </c>
      <c r="K21" s="5">
        <v>5427</v>
      </c>
      <c r="L21" s="5">
        <v>1637.6666666666699</v>
      </c>
      <c r="M21" s="5">
        <v>4392.5</v>
      </c>
      <c r="N21" s="5">
        <v>3604.5833333333298</v>
      </c>
      <c r="O21" s="5">
        <v>5563.9166666666597</v>
      </c>
      <c r="P21" s="5">
        <v>2650.1666666666702</v>
      </c>
      <c r="Q21" s="5">
        <v>1023.5</v>
      </c>
      <c r="R21" s="5">
        <v>4228.6666666666697</v>
      </c>
      <c r="S21" s="5">
        <v>4864.9166666666597</v>
      </c>
      <c r="T21" s="5">
        <v>4346.25</v>
      </c>
      <c r="U21" s="5">
        <v>2770.5</v>
      </c>
      <c r="V21">
        <v>16183.75</v>
      </c>
      <c r="W21">
        <v>59586.166666666701</v>
      </c>
      <c r="X21">
        <v>157239.16666666669</v>
      </c>
    </row>
    <row r="22" spans="2:24" x14ac:dyDescent="0.25">
      <c r="B22" s="3" t="s">
        <v>100</v>
      </c>
      <c r="C22" s="5">
        <v>2886.63333333333</v>
      </c>
      <c r="D22" s="5">
        <v>628.78333333333296</v>
      </c>
      <c r="E22" s="5">
        <v>1410.11666666667</v>
      </c>
      <c r="F22" s="5">
        <v>3347.5666666666698</v>
      </c>
      <c r="G22" s="5">
        <v>1419.4</v>
      </c>
      <c r="H22" s="5">
        <v>637.76666666666699</v>
      </c>
      <c r="I22" s="5">
        <v>571.73333333333301</v>
      </c>
      <c r="J22" s="5">
        <v>3535.3166666666698</v>
      </c>
      <c r="K22" s="5">
        <v>4507.05</v>
      </c>
      <c r="L22" s="5">
        <v>480.16666666666703</v>
      </c>
      <c r="M22" s="5">
        <v>3006.1</v>
      </c>
      <c r="N22" s="5">
        <v>393.76666666666699</v>
      </c>
      <c r="O22" s="5">
        <v>1833.4833333333299</v>
      </c>
      <c r="P22" s="5">
        <v>743.15</v>
      </c>
      <c r="Q22" s="5">
        <v>224.666666666667</v>
      </c>
      <c r="R22" s="5">
        <v>459.03333333333302</v>
      </c>
      <c r="S22" s="5">
        <v>3197.8166666666698</v>
      </c>
      <c r="T22" s="5">
        <v>1074.63333333333</v>
      </c>
      <c r="U22" s="5">
        <v>1048.9166666666699</v>
      </c>
      <c r="V22">
        <v>10833.7166666667</v>
      </c>
      <c r="W22">
        <v>22520.95</v>
      </c>
      <c r="X22">
        <v>64760.766666666706</v>
      </c>
    </row>
    <row r="23" spans="2:24" x14ac:dyDescent="0.25">
      <c r="B23" s="3" t="s">
        <v>101</v>
      </c>
      <c r="C23" s="5">
        <v>1329.0833333333301</v>
      </c>
      <c r="D23" s="5">
        <v>231.083333333333</v>
      </c>
      <c r="E23" s="5">
        <v>425.75</v>
      </c>
      <c r="F23" s="5">
        <v>930.75</v>
      </c>
      <c r="G23" s="5">
        <v>1565</v>
      </c>
      <c r="H23" s="5">
        <v>371.25</v>
      </c>
      <c r="I23" s="5">
        <v>385.41666666666703</v>
      </c>
      <c r="J23" s="5">
        <v>309.08333333333297</v>
      </c>
      <c r="K23" s="5">
        <v>953.5</v>
      </c>
      <c r="L23" s="5">
        <v>119.333333333333</v>
      </c>
      <c r="M23" s="5">
        <v>361.66666666666703</v>
      </c>
      <c r="N23" s="5">
        <v>155.416666666667</v>
      </c>
      <c r="O23" s="5">
        <v>821.33333333333303</v>
      </c>
      <c r="P23" s="5">
        <v>262.5</v>
      </c>
      <c r="Q23" s="5">
        <v>336.33333333333297</v>
      </c>
      <c r="R23" s="5">
        <v>674.58333333333303</v>
      </c>
      <c r="S23" s="5">
        <v>1284.8333333333301</v>
      </c>
      <c r="T23" s="5">
        <v>493.5</v>
      </c>
      <c r="U23" s="5">
        <v>289.83333333333297</v>
      </c>
      <c r="V23">
        <v>2076.5</v>
      </c>
      <c r="W23">
        <v>8921.9166666666806</v>
      </c>
      <c r="X23">
        <v>22298.666666666672</v>
      </c>
    </row>
    <row r="24" spans="2:24" x14ac:dyDescent="0.25">
      <c r="B24" s="3" t="s">
        <v>102</v>
      </c>
      <c r="C24" s="5">
        <v>880</v>
      </c>
      <c r="D24" s="5">
        <v>418.41666666666703</v>
      </c>
      <c r="E24" s="5">
        <v>468.41666666666703</v>
      </c>
      <c r="F24" s="5">
        <v>1108.3333333333301</v>
      </c>
      <c r="G24" s="5">
        <v>11016.083333333399</v>
      </c>
      <c r="H24" s="5">
        <v>298.41666666666703</v>
      </c>
      <c r="I24" s="5">
        <v>280.58333333333297</v>
      </c>
      <c r="J24" s="5">
        <v>1785.5833333333301</v>
      </c>
      <c r="K24" s="5">
        <v>2987.4166666666702</v>
      </c>
      <c r="L24" s="5">
        <v>188.916666666667</v>
      </c>
      <c r="M24" s="5">
        <v>2365.4166666666702</v>
      </c>
      <c r="N24" s="5">
        <v>2158.5</v>
      </c>
      <c r="O24" s="5">
        <v>580.08333333333303</v>
      </c>
      <c r="P24" s="5">
        <v>149.25</v>
      </c>
      <c r="Q24" s="5">
        <v>405.58333333333297</v>
      </c>
      <c r="R24" s="5">
        <v>2170.5</v>
      </c>
      <c r="S24" s="5">
        <v>1540.3333333333301</v>
      </c>
      <c r="T24" s="5">
        <v>499.83333333333297</v>
      </c>
      <c r="U24" s="5">
        <v>1129.5</v>
      </c>
      <c r="V24">
        <v>2341.8333333333399</v>
      </c>
      <c r="W24">
        <v>6262.6666666666397</v>
      </c>
      <c r="X24">
        <v>39035.666666666715</v>
      </c>
    </row>
    <row r="25" spans="2:24" x14ac:dyDescent="0.25">
      <c r="B25" s="3" t="s">
        <v>103</v>
      </c>
      <c r="C25" s="5">
        <v>823.33333333333303</v>
      </c>
      <c r="D25" s="5">
        <v>172.416666666667</v>
      </c>
      <c r="E25" s="5">
        <v>592.08333333333303</v>
      </c>
      <c r="F25" s="5">
        <v>866.91666666666697</v>
      </c>
      <c r="G25" s="5">
        <v>1094.25</v>
      </c>
      <c r="H25" s="5">
        <v>199.416666666667</v>
      </c>
      <c r="I25" s="5">
        <v>291.83333333333297</v>
      </c>
      <c r="J25" s="5">
        <v>855.33333333333303</v>
      </c>
      <c r="K25" s="5">
        <v>1414.5</v>
      </c>
      <c r="L25" s="5">
        <v>110.666666666667</v>
      </c>
      <c r="M25" s="5">
        <v>534.5</v>
      </c>
      <c r="N25" s="5">
        <v>356.25</v>
      </c>
      <c r="O25" s="5">
        <v>624.91666666666697</v>
      </c>
      <c r="P25" s="5">
        <v>242.25</v>
      </c>
      <c r="Q25" s="5">
        <v>138.416666666667</v>
      </c>
      <c r="R25" s="5">
        <v>281.91666666666703</v>
      </c>
      <c r="S25" s="5">
        <v>1507.8333333333301</v>
      </c>
      <c r="T25" s="5">
        <v>377.08333333333297</v>
      </c>
      <c r="U25" s="5">
        <v>343.5</v>
      </c>
      <c r="V25">
        <v>2052.9166666666702</v>
      </c>
      <c r="W25">
        <v>4729.8333333333303</v>
      </c>
      <c r="X25">
        <v>17610.166666666664</v>
      </c>
    </row>
    <row r="26" spans="2:24" x14ac:dyDescent="0.25">
      <c r="B26" s="3" t="s">
        <v>104</v>
      </c>
      <c r="C26" s="5">
        <v>1632.5833333333301</v>
      </c>
      <c r="D26" s="5">
        <v>137.333333333333</v>
      </c>
      <c r="E26" s="5">
        <v>440.58333333333297</v>
      </c>
      <c r="F26" s="5">
        <v>1126.5</v>
      </c>
      <c r="G26" s="5">
        <v>1041</v>
      </c>
      <c r="H26" s="5">
        <v>225.583333333333</v>
      </c>
      <c r="I26" s="5">
        <v>156.583333333333</v>
      </c>
      <c r="J26" s="5">
        <v>435.33333333333297</v>
      </c>
      <c r="K26" s="5">
        <v>1265.1666666666699</v>
      </c>
      <c r="L26" s="5">
        <v>135</v>
      </c>
      <c r="M26" s="5">
        <v>803.58333333333303</v>
      </c>
      <c r="N26" s="5">
        <v>384.58333333333297</v>
      </c>
      <c r="O26" s="5">
        <v>989.91666666666697</v>
      </c>
      <c r="P26" s="5">
        <v>223.166666666667</v>
      </c>
      <c r="Q26" s="5">
        <v>136.5</v>
      </c>
      <c r="R26" s="5">
        <v>301.91666666666703</v>
      </c>
      <c r="S26" s="5">
        <v>575.08333333333303</v>
      </c>
      <c r="T26" s="5">
        <v>270.25</v>
      </c>
      <c r="U26" s="5">
        <v>648.5</v>
      </c>
      <c r="V26">
        <v>3477.4166666666702</v>
      </c>
      <c r="W26">
        <v>13157.666666666701</v>
      </c>
      <c r="X26">
        <v>27564.250000000036</v>
      </c>
    </row>
    <row r="27" spans="2:24" x14ac:dyDescent="0.25">
      <c r="B27" s="3" t="s">
        <v>105</v>
      </c>
      <c r="C27" s="5">
        <v>730.5</v>
      </c>
      <c r="D27" s="5">
        <v>142.166666666667</v>
      </c>
      <c r="E27" s="5">
        <v>364.5</v>
      </c>
      <c r="F27" s="5">
        <v>1417.5</v>
      </c>
      <c r="G27" s="5">
        <v>676</v>
      </c>
      <c r="H27" s="5">
        <v>110.666666666667</v>
      </c>
      <c r="I27" s="5">
        <v>61.1666666666667</v>
      </c>
      <c r="J27" s="5">
        <v>1509</v>
      </c>
      <c r="K27" s="5">
        <v>1323.5</v>
      </c>
      <c r="L27" s="5">
        <v>185.5</v>
      </c>
      <c r="M27" s="5">
        <v>748.16666666666697</v>
      </c>
      <c r="N27" s="5">
        <v>124.166666666667</v>
      </c>
      <c r="O27" s="5">
        <v>218</v>
      </c>
      <c r="P27" s="5">
        <v>89.6666666666667</v>
      </c>
      <c r="Q27" s="5">
        <v>40.1666666666667</v>
      </c>
      <c r="R27" s="5">
        <v>193.833333333333</v>
      </c>
      <c r="S27" s="5">
        <v>1484</v>
      </c>
      <c r="T27" s="5">
        <v>181.166666666667</v>
      </c>
      <c r="U27" s="5">
        <v>255.166666666667</v>
      </c>
      <c r="V27">
        <v>3208</v>
      </c>
      <c r="W27">
        <v>10360.5</v>
      </c>
      <c r="X27">
        <v>23423.333333333336</v>
      </c>
    </row>
    <row r="28" spans="2:24" x14ac:dyDescent="0.25">
      <c r="B28" s="3" t="s">
        <v>106</v>
      </c>
      <c r="C28" s="5">
        <v>2932.5</v>
      </c>
      <c r="D28" s="5">
        <v>478.16666666666703</v>
      </c>
      <c r="E28" s="5">
        <v>789</v>
      </c>
      <c r="F28" s="5">
        <v>2163.4166666666702</v>
      </c>
      <c r="G28" s="5">
        <v>3873.0833333333298</v>
      </c>
      <c r="H28" s="5">
        <v>838.75</v>
      </c>
      <c r="I28" s="5">
        <v>834.58333333333303</v>
      </c>
      <c r="J28" s="5">
        <v>1606.6666666666699</v>
      </c>
      <c r="K28" s="5">
        <v>2645.5833333333298</v>
      </c>
      <c r="L28" s="5">
        <v>348</v>
      </c>
      <c r="M28" s="5">
        <v>1671.8333333333301</v>
      </c>
      <c r="N28" s="5">
        <v>448.33333333333297</v>
      </c>
      <c r="O28" s="5">
        <v>2049.3333333333298</v>
      </c>
      <c r="P28" s="5">
        <v>727.58333333333303</v>
      </c>
      <c r="Q28" s="5">
        <v>670.75</v>
      </c>
      <c r="R28" s="5">
        <v>1087.4166666666699</v>
      </c>
      <c r="S28" s="5">
        <v>1802.0833333333301</v>
      </c>
      <c r="T28" s="5">
        <v>1197.0833333333301</v>
      </c>
      <c r="U28" s="5">
        <v>726.83333333333303</v>
      </c>
      <c r="V28">
        <v>6515.74999999999</v>
      </c>
      <c r="W28">
        <v>11629.166666666701</v>
      </c>
      <c r="X28">
        <v>45035.916666666672</v>
      </c>
    </row>
    <row r="29" spans="2:24" x14ac:dyDescent="0.25">
      <c r="B29" s="3" t="s">
        <v>107</v>
      </c>
      <c r="C29" s="5">
        <v>3294.1666666666702</v>
      </c>
      <c r="D29" s="5">
        <v>2429.5833333333298</v>
      </c>
      <c r="E29" s="5">
        <v>1703.3333333333301</v>
      </c>
      <c r="F29" s="5">
        <v>5837.9166666666597</v>
      </c>
      <c r="G29" s="5">
        <v>41202.166666666897</v>
      </c>
      <c r="H29" s="5">
        <v>837.83333333333303</v>
      </c>
      <c r="I29" s="5">
        <v>1106</v>
      </c>
      <c r="J29" s="5">
        <v>11960.583333333399</v>
      </c>
      <c r="K29" s="5">
        <v>11576.75</v>
      </c>
      <c r="L29" s="5">
        <v>565.83333333333303</v>
      </c>
      <c r="M29" s="5">
        <v>8527.4166666666697</v>
      </c>
      <c r="N29" s="5">
        <v>6985.5</v>
      </c>
      <c r="O29" s="5">
        <v>1598</v>
      </c>
      <c r="P29" s="5">
        <v>1057.5</v>
      </c>
      <c r="Q29" s="5">
        <v>754.91666666666697</v>
      </c>
      <c r="R29" s="5">
        <v>4423.9166666666697</v>
      </c>
      <c r="S29" s="5">
        <v>6884.0833333333303</v>
      </c>
      <c r="T29" s="5">
        <v>1703.6666666666699</v>
      </c>
      <c r="U29" s="5">
        <v>2235.5</v>
      </c>
      <c r="V29">
        <v>8526.1666666666806</v>
      </c>
      <c r="W29">
        <v>32962.333333333401</v>
      </c>
      <c r="X29">
        <v>156173.16666666704</v>
      </c>
    </row>
    <row r="30" spans="2:24" x14ac:dyDescent="0.25">
      <c r="B30" s="3" t="s">
        <v>108</v>
      </c>
      <c r="C30" s="5">
        <v>3668.6666666666702</v>
      </c>
      <c r="D30" s="5">
        <v>761.33333333333303</v>
      </c>
      <c r="E30" s="5">
        <v>1175.25</v>
      </c>
      <c r="F30" s="5">
        <v>4515.25</v>
      </c>
      <c r="G30" s="5">
        <v>42550.366666666901</v>
      </c>
      <c r="H30" s="5">
        <v>895.75</v>
      </c>
      <c r="I30" s="5">
        <v>611.91666666666697</v>
      </c>
      <c r="J30" s="5">
        <v>6933.2</v>
      </c>
      <c r="K30" s="5">
        <v>6495.9333333333298</v>
      </c>
      <c r="L30" s="5">
        <v>407.75</v>
      </c>
      <c r="M30" s="5">
        <v>5777.6666666666597</v>
      </c>
      <c r="N30" s="5">
        <v>4477.3166666666602</v>
      </c>
      <c r="O30" s="5">
        <v>1850.2833333333299</v>
      </c>
      <c r="P30" s="5">
        <v>796.5</v>
      </c>
      <c r="Q30" s="5">
        <v>1278.61666666667</v>
      </c>
      <c r="R30" s="5">
        <v>6191.5333333333301</v>
      </c>
      <c r="S30" s="5">
        <v>3268.5333333333401</v>
      </c>
      <c r="T30" s="5">
        <v>1691.11666666667</v>
      </c>
      <c r="U30" s="5">
        <v>1120.5833333333301</v>
      </c>
      <c r="V30">
        <v>8371.9500000000098</v>
      </c>
      <c r="W30">
        <v>22132.833333333201</v>
      </c>
      <c r="X30">
        <v>124972.35000000008</v>
      </c>
    </row>
    <row r="31" spans="2:24" x14ac:dyDescent="0.25">
      <c r="B31" s="3" t="s">
        <v>109</v>
      </c>
      <c r="C31" s="5">
        <v>11660.166666666701</v>
      </c>
      <c r="D31" s="5">
        <v>3485.6666666666702</v>
      </c>
      <c r="E31" s="5">
        <v>4076.6666666666702</v>
      </c>
      <c r="F31" s="5">
        <v>11458.5</v>
      </c>
      <c r="G31" s="5">
        <v>49948.833333333299</v>
      </c>
      <c r="H31" s="5">
        <v>4071.5</v>
      </c>
      <c r="I31" s="5">
        <v>2525.1666666666702</v>
      </c>
      <c r="J31" s="5">
        <v>13392.333333333299</v>
      </c>
      <c r="K31" s="5">
        <v>22502.166666666701</v>
      </c>
      <c r="L31" s="5">
        <v>1355.3333333333301</v>
      </c>
      <c r="M31" s="5">
        <v>10042.333333333299</v>
      </c>
      <c r="N31" s="5">
        <v>16841.333333333299</v>
      </c>
      <c r="O31" s="5">
        <v>8469</v>
      </c>
      <c r="P31" s="5">
        <v>2762</v>
      </c>
      <c r="Q31" s="5">
        <v>3078.6666666666702</v>
      </c>
      <c r="R31" s="5">
        <v>10052.833333333299</v>
      </c>
      <c r="S31" s="5">
        <v>9575</v>
      </c>
      <c r="T31" s="5">
        <v>6452.1666666666697</v>
      </c>
      <c r="U31" s="5">
        <v>7544.5</v>
      </c>
      <c r="V31">
        <v>26018.5</v>
      </c>
      <c r="W31">
        <v>78116.166666666599</v>
      </c>
      <c r="X31">
        <v>303428.83333333314</v>
      </c>
    </row>
    <row r="32" spans="2:24" x14ac:dyDescent="0.25">
      <c r="B32" s="3" t="s">
        <v>110</v>
      </c>
      <c r="C32" s="5">
        <v>17077.05</v>
      </c>
      <c r="D32" s="5">
        <v>7622.2</v>
      </c>
      <c r="E32" s="5">
        <v>8354.1166666666704</v>
      </c>
      <c r="F32" s="5">
        <v>18907.400000000001</v>
      </c>
      <c r="G32" s="5">
        <v>232449.76666666701</v>
      </c>
      <c r="H32" s="5">
        <v>5543.1833333333298</v>
      </c>
      <c r="I32" s="5">
        <v>5425.15</v>
      </c>
      <c r="J32" s="5">
        <v>40081.933333333502</v>
      </c>
      <c r="K32" s="5">
        <v>59623.15</v>
      </c>
      <c r="L32" s="5">
        <v>3356</v>
      </c>
      <c r="M32" s="5">
        <v>26899.85</v>
      </c>
      <c r="N32" s="5">
        <v>50755.250000000196</v>
      </c>
      <c r="O32" s="5">
        <v>10128.35</v>
      </c>
      <c r="P32" s="5">
        <v>3116.2333333333299</v>
      </c>
      <c r="Q32" s="5">
        <v>8746.6166666666704</v>
      </c>
      <c r="R32" s="5">
        <v>38263.900000000103</v>
      </c>
      <c r="S32" s="5">
        <v>22325.766666666601</v>
      </c>
      <c r="T32" s="5">
        <v>10740</v>
      </c>
      <c r="U32" s="5">
        <v>14391.083333333299</v>
      </c>
      <c r="V32">
        <v>40266.916666666802</v>
      </c>
      <c r="W32">
        <v>130487.950000001</v>
      </c>
      <c r="X32">
        <v>754561.86666666844</v>
      </c>
    </row>
    <row r="33" spans="2:24" x14ac:dyDescent="0.25">
      <c r="B33" s="3" t="s">
        <v>111</v>
      </c>
      <c r="C33" s="5">
        <v>1801.0833333333301</v>
      </c>
      <c r="D33" s="5">
        <v>315.91666666666703</v>
      </c>
      <c r="E33" s="5">
        <v>683.83333333333303</v>
      </c>
      <c r="F33" s="5">
        <v>1639.5</v>
      </c>
      <c r="G33" s="5">
        <v>825.83333333333303</v>
      </c>
      <c r="H33" s="5">
        <v>708.08333333333303</v>
      </c>
      <c r="I33" s="5">
        <v>259.41666666666703</v>
      </c>
      <c r="J33" s="5">
        <v>648.08333333333303</v>
      </c>
      <c r="K33" s="5">
        <v>2289.5</v>
      </c>
      <c r="L33" s="5">
        <v>271</v>
      </c>
      <c r="M33" s="5">
        <v>804.41666666666697</v>
      </c>
      <c r="N33" s="5">
        <v>326.33333333333297</v>
      </c>
      <c r="O33" s="5">
        <v>1254.6666666666699</v>
      </c>
      <c r="P33" s="5">
        <v>631.16666666666697</v>
      </c>
      <c r="Q33" s="5">
        <v>268.83333333333297</v>
      </c>
      <c r="R33" s="5">
        <v>620.5</v>
      </c>
      <c r="S33" s="5">
        <v>780.33333333333303</v>
      </c>
      <c r="T33" s="5">
        <v>713.33333333333303</v>
      </c>
      <c r="U33" s="5">
        <v>725.41666666666697</v>
      </c>
      <c r="V33">
        <v>5384.8333333333303</v>
      </c>
      <c r="W33">
        <v>11656.583333333299</v>
      </c>
      <c r="X33">
        <v>32608.666666666628</v>
      </c>
    </row>
    <row r="34" spans="2:24" x14ac:dyDescent="0.25">
      <c r="B34" s="3" t="s">
        <v>112</v>
      </c>
      <c r="C34" s="5">
        <v>7238.9166666666697</v>
      </c>
      <c r="D34" s="5">
        <v>1005.91666666667</v>
      </c>
      <c r="E34" s="5">
        <v>2566</v>
      </c>
      <c r="F34" s="5">
        <v>8448.4166666666806</v>
      </c>
      <c r="G34" s="5">
        <v>5471.4166666666597</v>
      </c>
      <c r="H34" s="5">
        <v>998.83333333333303</v>
      </c>
      <c r="I34" s="5">
        <v>960.58333333333303</v>
      </c>
      <c r="J34" s="5">
        <v>3484</v>
      </c>
      <c r="K34" s="5">
        <v>9914.5000000000091</v>
      </c>
      <c r="L34" s="5">
        <v>722.58333333333303</v>
      </c>
      <c r="M34" s="5">
        <v>4052</v>
      </c>
      <c r="N34" s="5">
        <v>1801.1666666666699</v>
      </c>
      <c r="O34" s="5">
        <v>6021.8333333333203</v>
      </c>
      <c r="P34" s="5">
        <v>1388</v>
      </c>
      <c r="Q34" s="5">
        <v>771</v>
      </c>
      <c r="R34" s="5">
        <v>1425.5</v>
      </c>
      <c r="S34" s="5">
        <v>5101.0833333333303</v>
      </c>
      <c r="T34" s="5">
        <v>1972</v>
      </c>
      <c r="U34" s="5">
        <v>2539.4166666666702</v>
      </c>
      <c r="V34">
        <v>13846.5</v>
      </c>
      <c r="W34">
        <v>50505.000000000597</v>
      </c>
      <c r="X34">
        <v>130234.66666666728</v>
      </c>
    </row>
    <row r="35" spans="2:24" x14ac:dyDescent="0.25">
      <c r="B35" s="3" t="s">
        <v>113</v>
      </c>
      <c r="C35" s="5">
        <v>1796.5833333333301</v>
      </c>
      <c r="D35" s="5">
        <v>235.25</v>
      </c>
      <c r="E35" s="5">
        <v>454.83333333333297</v>
      </c>
      <c r="F35" s="5">
        <v>1803.4166666666699</v>
      </c>
      <c r="G35" s="5">
        <v>946.5</v>
      </c>
      <c r="H35" s="5">
        <v>399.16666666666703</v>
      </c>
      <c r="I35" s="5">
        <v>335.25</v>
      </c>
      <c r="J35" s="5">
        <v>608.83333333333303</v>
      </c>
      <c r="K35" s="5">
        <v>1269.25</v>
      </c>
      <c r="L35" s="5">
        <v>192.083333333333</v>
      </c>
      <c r="M35" s="5">
        <v>752</v>
      </c>
      <c r="N35" s="5">
        <v>308.66666666666703</v>
      </c>
      <c r="O35" s="5">
        <v>1151.3333333333301</v>
      </c>
      <c r="P35" s="5">
        <v>516.91666666666697</v>
      </c>
      <c r="Q35" s="5">
        <v>137.833333333333</v>
      </c>
      <c r="R35" s="5">
        <v>325.66666666666703</v>
      </c>
      <c r="S35" s="5">
        <v>836.25</v>
      </c>
      <c r="T35" s="5">
        <v>700.58333333333303</v>
      </c>
      <c r="U35" s="5">
        <v>404.58333333333297</v>
      </c>
      <c r="V35">
        <v>3653.75</v>
      </c>
      <c r="W35">
        <v>9235.75000000002</v>
      </c>
      <c r="X35">
        <v>26064.500000000015</v>
      </c>
    </row>
    <row r="36" spans="2:24" x14ac:dyDescent="0.25">
      <c r="B36" s="3" t="s">
        <v>114</v>
      </c>
      <c r="C36" s="5">
        <v>3370.5833333333399</v>
      </c>
      <c r="D36" s="5">
        <v>302.08333333333297</v>
      </c>
      <c r="E36" s="5">
        <v>576.08333333333303</v>
      </c>
      <c r="F36" s="5">
        <v>2712.5833333333399</v>
      </c>
      <c r="G36" s="5">
        <v>1841.5833333333301</v>
      </c>
      <c r="H36" s="5">
        <v>613.91666666666697</v>
      </c>
      <c r="I36" s="5">
        <v>469</v>
      </c>
      <c r="J36" s="5">
        <v>1153.5</v>
      </c>
      <c r="K36" s="5">
        <v>2177.6666666666702</v>
      </c>
      <c r="L36" s="5">
        <v>321.33333333333297</v>
      </c>
      <c r="M36" s="5">
        <v>895</v>
      </c>
      <c r="N36" s="5">
        <v>325.25</v>
      </c>
      <c r="O36" s="5">
        <v>1264.5833333333301</v>
      </c>
      <c r="P36" s="5">
        <v>633.75</v>
      </c>
      <c r="Q36" s="5">
        <v>229.833333333333</v>
      </c>
      <c r="R36" s="5">
        <v>814.08333333333303</v>
      </c>
      <c r="S36" s="5">
        <v>1657.1666666666699</v>
      </c>
      <c r="T36" s="5">
        <v>983.08333333333303</v>
      </c>
      <c r="U36" s="5">
        <v>575.75</v>
      </c>
      <c r="V36">
        <v>6455.74999999999</v>
      </c>
      <c r="W36">
        <v>18449.083333333299</v>
      </c>
      <c r="X36">
        <v>45821.666666666628</v>
      </c>
    </row>
    <row r="37" spans="2:24" x14ac:dyDescent="0.25">
      <c r="B37" s="3" t="s">
        <v>115</v>
      </c>
      <c r="C37" s="5">
        <v>1627.7666666666701</v>
      </c>
      <c r="D37" s="5">
        <v>536.56666666666695</v>
      </c>
      <c r="E37" s="5">
        <v>837.76666666666699</v>
      </c>
      <c r="F37" s="5">
        <v>2516.6833333333402</v>
      </c>
      <c r="G37" s="5">
        <v>8040.1000000000104</v>
      </c>
      <c r="H37" s="5">
        <v>489.4</v>
      </c>
      <c r="I37" s="5">
        <v>332.316666666667</v>
      </c>
      <c r="J37" s="5">
        <v>3827.8333333333298</v>
      </c>
      <c r="K37" s="5">
        <v>3374.0166666666701</v>
      </c>
      <c r="L37" s="5">
        <v>145.816666666667</v>
      </c>
      <c r="M37" s="5">
        <v>2297.6999999999998</v>
      </c>
      <c r="N37" s="5">
        <v>1067.5999999999999</v>
      </c>
      <c r="O37" s="5">
        <v>1350.06666666667</v>
      </c>
      <c r="P37" s="5">
        <v>424.26666666666699</v>
      </c>
      <c r="Q37" s="5">
        <v>665.08333333333303</v>
      </c>
      <c r="R37" s="5">
        <v>1091.5</v>
      </c>
      <c r="S37" s="5">
        <v>1697.13333333333</v>
      </c>
      <c r="T37" s="5">
        <v>705.55</v>
      </c>
      <c r="U37" s="5">
        <v>955.58333333333303</v>
      </c>
      <c r="V37">
        <v>4226.1833333333298</v>
      </c>
      <c r="W37">
        <v>14091.7</v>
      </c>
      <c r="X37">
        <v>50300.633333333346</v>
      </c>
    </row>
    <row r="38" spans="2:24" x14ac:dyDescent="0.25">
      <c r="B38" s="4" t="s">
        <v>51</v>
      </c>
      <c r="C38" s="7">
        <v>273314.00000000006</v>
      </c>
      <c r="D38" s="7">
        <v>68064.999999999971</v>
      </c>
      <c r="E38" s="7">
        <v>96051.999999999956</v>
      </c>
      <c r="F38" s="7">
        <v>290910.99999999988</v>
      </c>
      <c r="G38" s="7">
        <v>1366700.9999999993</v>
      </c>
      <c r="H38" s="7">
        <v>81111.999999999971</v>
      </c>
      <c r="I38" s="7">
        <v>56395</v>
      </c>
      <c r="J38" s="7">
        <v>313934.00000000006</v>
      </c>
      <c r="K38" s="7">
        <v>459151.99999999988</v>
      </c>
      <c r="L38" s="7">
        <v>36976.000000000007</v>
      </c>
      <c r="M38" s="7">
        <v>289317.99999999983</v>
      </c>
      <c r="N38" s="7">
        <v>326436.00000000012</v>
      </c>
      <c r="O38" s="7">
        <v>171354.00000000023</v>
      </c>
      <c r="P38" s="7">
        <v>58876.000000000036</v>
      </c>
      <c r="Q38" s="7">
        <v>57440</v>
      </c>
      <c r="R38" s="7">
        <v>242868.99999999997</v>
      </c>
      <c r="S38" s="7">
        <v>248425</v>
      </c>
      <c r="T38" s="7">
        <v>118956.99999999991</v>
      </c>
      <c r="U38" s="7">
        <v>132098.00000000003</v>
      </c>
      <c r="V38">
        <v>513878.99999999977</v>
      </c>
      <c r="W38">
        <v>1707867.9999999935</v>
      </c>
      <c r="X38">
        <v>6910131.9999999935</v>
      </c>
    </row>
    <row r="39" spans="2:24" x14ac:dyDescent="0.25">
      <c r="B39" s="1"/>
      <c r="C39" s="1"/>
      <c r="D39" s="1"/>
      <c r="E39" s="1"/>
      <c r="F39" s="1"/>
    </row>
    <row r="40" spans="2:24" x14ac:dyDescent="0.25">
      <c r="B40" s="1"/>
      <c r="C40" s="1"/>
      <c r="D40" s="1"/>
      <c r="E40" s="1"/>
      <c r="F40" s="1"/>
    </row>
    <row r="41" spans="2:24" x14ac:dyDescent="0.25">
      <c r="B41" s="1"/>
      <c r="C41" s="1"/>
      <c r="D41" s="1"/>
      <c r="E41" s="1"/>
      <c r="F41" s="1"/>
    </row>
    <row r="42" spans="2:24" x14ac:dyDescent="0.25">
      <c r="B42" s="1"/>
      <c r="C42" s="1"/>
      <c r="D42" s="1"/>
      <c r="E42" s="1"/>
      <c r="F42" s="1"/>
    </row>
    <row r="43" spans="2:24" x14ac:dyDescent="0.25">
      <c r="B43" s="1"/>
      <c r="C43" s="1"/>
      <c r="D43" s="1"/>
      <c r="E43" s="1"/>
      <c r="F43" s="1"/>
    </row>
    <row r="44" spans="2:24" x14ac:dyDescent="0.25">
      <c r="B44" s="1"/>
      <c r="C44" s="1"/>
      <c r="D44" s="1"/>
      <c r="E44" s="1"/>
      <c r="F44" s="1"/>
    </row>
    <row r="45" spans="2:24" x14ac:dyDescent="0.25">
      <c r="B45" s="1"/>
      <c r="C45" s="1"/>
      <c r="D45" s="1"/>
      <c r="E45" s="1"/>
      <c r="F45" s="1"/>
    </row>
    <row r="46" spans="2:24" x14ac:dyDescent="0.25">
      <c r="B46" s="1"/>
      <c r="C46" s="1"/>
      <c r="D46" s="1"/>
      <c r="E46" s="1"/>
      <c r="F46" s="1"/>
    </row>
    <row r="47" spans="2:24" x14ac:dyDescent="0.25">
      <c r="B47" s="1"/>
      <c r="C47" s="1"/>
      <c r="D47" s="1"/>
      <c r="E47" s="1"/>
      <c r="F47" s="1"/>
    </row>
    <row r="49" spans="2:6" x14ac:dyDescent="0.25">
      <c r="B49" s="1"/>
      <c r="C49" s="1"/>
      <c r="D49" s="1"/>
      <c r="E49" s="1"/>
      <c r="F49" s="1"/>
    </row>
    <row r="50" spans="2:6" x14ac:dyDescent="0.25">
      <c r="B50" s="1"/>
      <c r="C50" s="1"/>
      <c r="D50" s="1"/>
      <c r="E50" s="1"/>
      <c r="F50" s="1"/>
    </row>
    <row r="51" spans="2:6" x14ac:dyDescent="0.25">
      <c r="B51" s="1"/>
      <c r="C51" s="1"/>
      <c r="D51" s="1"/>
      <c r="E51" s="1"/>
      <c r="F51" s="1"/>
    </row>
    <row r="52" spans="2:6" x14ac:dyDescent="0.25">
      <c r="B52" s="1"/>
      <c r="C52" s="1"/>
      <c r="D52" s="1"/>
      <c r="E52" s="1"/>
      <c r="F52" s="1"/>
    </row>
    <row r="53" spans="2:6" x14ac:dyDescent="0.25">
      <c r="B53" s="1"/>
      <c r="C53" s="1"/>
      <c r="D53" s="1"/>
      <c r="E53" s="1"/>
      <c r="F53" s="1"/>
    </row>
    <row r="54" spans="2:6" x14ac:dyDescent="0.25">
      <c r="B54" s="1"/>
      <c r="C54" s="1"/>
      <c r="D54" s="1"/>
      <c r="E54" s="1"/>
      <c r="F54" s="1"/>
    </row>
    <row r="55" spans="2:6" x14ac:dyDescent="0.25">
      <c r="B55" s="1"/>
      <c r="C55" s="1"/>
      <c r="D55" s="1"/>
      <c r="E55" s="1"/>
      <c r="F55" s="1"/>
    </row>
    <row r="56" spans="2:6" x14ac:dyDescent="0.25">
      <c r="B56" s="1"/>
      <c r="C56" s="1"/>
      <c r="D56" s="1"/>
      <c r="E56" s="1"/>
      <c r="F56" s="1"/>
    </row>
    <row r="57" spans="2:6" x14ac:dyDescent="0.25">
      <c r="B57" s="1"/>
      <c r="C57" s="1"/>
      <c r="D57" s="1"/>
      <c r="E57" s="1"/>
      <c r="F57" s="1"/>
    </row>
    <row r="58" spans="2:6" x14ac:dyDescent="0.25">
      <c r="B58" s="1"/>
      <c r="C58" s="1"/>
      <c r="D58" s="1"/>
      <c r="E58" s="1"/>
      <c r="F58" s="1"/>
    </row>
    <row r="59" spans="2:6" x14ac:dyDescent="0.25">
      <c r="B59" s="1"/>
      <c r="C59" s="1"/>
      <c r="D59" s="1"/>
      <c r="E59" s="1"/>
      <c r="F59" s="1"/>
    </row>
    <row r="60" spans="2:6" x14ac:dyDescent="0.25">
      <c r="B60" s="1"/>
      <c r="C60" s="1"/>
      <c r="D60" s="1"/>
      <c r="E60" s="1"/>
      <c r="F60" s="1"/>
    </row>
    <row r="61" spans="2:6" x14ac:dyDescent="0.25">
      <c r="B61" s="1"/>
      <c r="C61" s="1"/>
      <c r="D61" s="1"/>
      <c r="E61" s="1"/>
      <c r="F61" s="1"/>
    </row>
    <row r="62" spans="2:6" x14ac:dyDescent="0.25">
      <c r="B62" s="1"/>
      <c r="C62" s="1"/>
      <c r="D62" s="1"/>
      <c r="E62" s="1"/>
      <c r="F62" s="1"/>
    </row>
    <row r="63" spans="2:6" x14ac:dyDescent="0.25">
      <c r="B63" s="1"/>
      <c r="C63" s="1"/>
      <c r="D63" s="1"/>
      <c r="E63" s="1"/>
      <c r="F63" s="1"/>
    </row>
    <row r="64" spans="2:6" x14ac:dyDescent="0.25">
      <c r="B64" s="1"/>
      <c r="C64" s="1"/>
      <c r="D64" s="1"/>
      <c r="E64" s="1"/>
      <c r="F64" s="1"/>
    </row>
    <row r="65" spans="2:6" x14ac:dyDescent="0.25">
      <c r="B65" s="1"/>
      <c r="C65" s="1"/>
      <c r="D65" s="1"/>
      <c r="E65" s="1"/>
      <c r="F65" s="1"/>
    </row>
    <row r="66" spans="2:6" x14ac:dyDescent="0.25">
      <c r="B66" s="1"/>
      <c r="C66" s="1"/>
      <c r="D66" s="1"/>
      <c r="E66" s="1"/>
      <c r="F66" s="1"/>
    </row>
    <row r="68" spans="2:6" x14ac:dyDescent="0.25">
      <c r="B68" s="1"/>
      <c r="C68" s="1"/>
      <c r="D68" s="1"/>
      <c r="E68" s="1"/>
      <c r="F68" s="1"/>
    </row>
    <row r="69" spans="2:6" x14ac:dyDescent="0.25">
      <c r="B69" s="1"/>
      <c r="C69" s="1"/>
      <c r="D69" s="1"/>
      <c r="E69" s="1"/>
      <c r="F69" s="1"/>
    </row>
    <row r="70" spans="2:6" x14ac:dyDescent="0.25">
      <c r="B70" s="1"/>
      <c r="C70" s="1"/>
      <c r="D70" s="1"/>
      <c r="E70" s="1"/>
      <c r="F70" s="1"/>
    </row>
    <row r="71" spans="2:6" x14ac:dyDescent="0.25">
      <c r="B71" s="1"/>
      <c r="C71" s="1"/>
      <c r="D71" s="1"/>
      <c r="E71" s="1"/>
      <c r="F71" s="1"/>
    </row>
    <row r="72" spans="2:6" x14ac:dyDescent="0.25">
      <c r="B72" s="1"/>
      <c r="C72" s="1"/>
      <c r="D72" s="1"/>
      <c r="E72" s="1"/>
      <c r="F72" s="1"/>
    </row>
    <row r="73" spans="2:6" x14ac:dyDescent="0.25">
      <c r="B73" s="1"/>
      <c r="C73" s="1"/>
      <c r="D73" s="1"/>
      <c r="E73" s="1"/>
      <c r="F73" s="1"/>
    </row>
    <row r="74" spans="2:6" x14ac:dyDescent="0.25">
      <c r="B74" s="1"/>
      <c r="C74" s="1"/>
      <c r="D74" s="1"/>
      <c r="E74" s="1"/>
      <c r="F74" s="1"/>
    </row>
    <row r="75" spans="2:6" x14ac:dyDescent="0.25">
      <c r="B75" s="1"/>
      <c r="C75" s="1"/>
      <c r="D75" s="1"/>
      <c r="E75" s="1"/>
      <c r="F75" s="1"/>
    </row>
    <row r="76" spans="2:6" x14ac:dyDescent="0.25">
      <c r="B76" s="1"/>
      <c r="C76" s="1"/>
      <c r="D76" s="1"/>
      <c r="E76" s="1"/>
      <c r="F76" s="1"/>
    </row>
    <row r="77" spans="2:6" x14ac:dyDescent="0.25">
      <c r="B77" s="1"/>
      <c r="C77" s="1"/>
      <c r="D77" s="1"/>
      <c r="E77" s="1"/>
      <c r="F77" s="1"/>
    </row>
    <row r="78" spans="2:6" x14ac:dyDescent="0.25">
      <c r="B78" s="1"/>
      <c r="C78" s="1"/>
      <c r="D78" s="1"/>
      <c r="E78" s="1"/>
      <c r="F78" s="1"/>
    </row>
    <row r="79" spans="2:6" x14ac:dyDescent="0.25">
      <c r="B79" s="1"/>
      <c r="C79" s="1"/>
      <c r="D79" s="1"/>
      <c r="E79" s="1"/>
      <c r="F79" s="1"/>
    </row>
    <row r="80" spans="2:6" x14ac:dyDescent="0.25">
      <c r="B80" s="1"/>
      <c r="C80" s="1"/>
      <c r="D80" s="1"/>
      <c r="E80" s="1"/>
      <c r="F80" s="1"/>
    </row>
    <row r="81" spans="2:6" x14ac:dyDescent="0.25">
      <c r="B81" s="1"/>
      <c r="C81" s="1"/>
      <c r="D81" s="1"/>
      <c r="E81" s="1"/>
      <c r="F81" s="1"/>
    </row>
    <row r="82" spans="2:6" x14ac:dyDescent="0.25">
      <c r="B82" s="1"/>
      <c r="C82" s="1"/>
      <c r="D82" s="1"/>
      <c r="E82" s="1"/>
      <c r="F82" s="1"/>
    </row>
    <row r="83" spans="2:6" x14ac:dyDescent="0.25">
      <c r="B83" s="1"/>
      <c r="C83" s="1"/>
      <c r="D83" s="1"/>
      <c r="E83" s="1"/>
      <c r="F83" s="1"/>
    </row>
    <row r="84" spans="2:6" x14ac:dyDescent="0.25">
      <c r="B84" s="1"/>
      <c r="C84" s="1"/>
      <c r="D84" s="1"/>
      <c r="E84" s="1"/>
      <c r="F84" s="1"/>
    </row>
    <row r="85" spans="2:6" x14ac:dyDescent="0.25">
      <c r="B85" s="1"/>
      <c r="C85" s="1"/>
      <c r="D85" s="1"/>
      <c r="E85" s="1"/>
      <c r="F85" s="1"/>
    </row>
    <row r="87" spans="2:6" x14ac:dyDescent="0.25">
      <c r="B87" s="1"/>
      <c r="C87" s="1"/>
      <c r="D87" s="1"/>
      <c r="E87" s="1"/>
      <c r="F87" s="1"/>
    </row>
    <row r="88" spans="2:6" x14ac:dyDescent="0.25">
      <c r="B88" s="1"/>
      <c r="C88" s="1"/>
      <c r="D88" s="1"/>
      <c r="E88" s="1"/>
      <c r="F88" s="1"/>
    </row>
    <row r="89" spans="2:6" x14ac:dyDescent="0.25">
      <c r="B89" s="1"/>
      <c r="C89" s="1"/>
      <c r="D89" s="1"/>
      <c r="E89" s="1"/>
      <c r="F89" s="1"/>
    </row>
    <row r="90" spans="2:6" x14ac:dyDescent="0.25">
      <c r="B90" s="1"/>
      <c r="C90" s="1"/>
      <c r="D90" s="1"/>
      <c r="E90" s="1"/>
      <c r="F90" s="1"/>
    </row>
    <row r="91" spans="2:6" x14ac:dyDescent="0.25">
      <c r="B91" s="1"/>
      <c r="C91" s="1"/>
      <c r="D91" s="1"/>
      <c r="E91" s="1"/>
      <c r="F91" s="1"/>
    </row>
    <row r="92" spans="2:6" x14ac:dyDescent="0.25">
      <c r="B92" s="1"/>
      <c r="C92" s="1"/>
      <c r="D92" s="1"/>
      <c r="E92" s="1"/>
      <c r="F92" s="1"/>
    </row>
    <row r="93" spans="2:6" x14ac:dyDescent="0.25">
      <c r="B93" s="1"/>
      <c r="C93" s="1"/>
      <c r="D93" s="1"/>
      <c r="E93" s="1"/>
      <c r="F93" s="1"/>
    </row>
    <row r="94" spans="2:6" x14ac:dyDescent="0.25">
      <c r="B94" s="1"/>
      <c r="C94" s="1"/>
      <c r="D94" s="1"/>
      <c r="E94" s="1"/>
      <c r="F94" s="1"/>
    </row>
    <row r="95" spans="2:6" x14ac:dyDescent="0.25">
      <c r="B95" s="1"/>
      <c r="C95" s="1"/>
      <c r="D95" s="1"/>
      <c r="E95" s="1"/>
      <c r="F95" s="1"/>
    </row>
    <row r="96" spans="2:6" x14ac:dyDescent="0.25">
      <c r="B96" s="1"/>
      <c r="C96" s="1"/>
      <c r="D96" s="1"/>
      <c r="E96" s="1"/>
      <c r="F96" s="1"/>
    </row>
    <row r="97" spans="2:6" x14ac:dyDescent="0.25">
      <c r="B97" s="1"/>
      <c r="C97" s="1"/>
      <c r="D97" s="1"/>
      <c r="E97" s="1"/>
      <c r="F97" s="1"/>
    </row>
    <row r="98" spans="2:6" x14ac:dyDescent="0.25">
      <c r="B98" s="1"/>
      <c r="C98" s="1"/>
      <c r="D98" s="1"/>
      <c r="E98" s="1"/>
      <c r="F98" s="1"/>
    </row>
    <row r="99" spans="2:6" x14ac:dyDescent="0.25">
      <c r="B99" s="1"/>
      <c r="C99" s="1"/>
      <c r="D99" s="1"/>
      <c r="E99" s="1"/>
      <c r="F99" s="1"/>
    </row>
    <row r="100" spans="2:6" x14ac:dyDescent="0.25">
      <c r="B100" s="1"/>
      <c r="C100" s="1"/>
      <c r="D100" s="1"/>
      <c r="E100" s="1"/>
      <c r="F100" s="1"/>
    </row>
    <row r="101" spans="2:6" x14ac:dyDescent="0.25">
      <c r="B101" s="1"/>
      <c r="C101" s="1"/>
      <c r="D101" s="1"/>
      <c r="E101" s="1"/>
      <c r="F101" s="1"/>
    </row>
    <row r="102" spans="2:6" x14ac:dyDescent="0.25">
      <c r="B102" s="1"/>
      <c r="C102" s="1"/>
      <c r="D102" s="1"/>
      <c r="E102" s="1"/>
      <c r="F102" s="1"/>
    </row>
    <row r="103" spans="2:6" x14ac:dyDescent="0.25">
      <c r="B103" s="1"/>
      <c r="C103" s="1"/>
      <c r="D103" s="1"/>
      <c r="E103" s="1"/>
      <c r="F103" s="1"/>
    </row>
    <row r="104" spans="2:6" x14ac:dyDescent="0.25">
      <c r="B104" s="1"/>
      <c r="C104" s="1"/>
      <c r="D104" s="1"/>
      <c r="E104" s="1"/>
      <c r="F104" s="1"/>
    </row>
    <row r="106" spans="2:6" x14ac:dyDescent="0.25">
      <c r="B106" s="1"/>
      <c r="C106" s="1"/>
      <c r="D106" s="1"/>
      <c r="E106" s="1"/>
      <c r="F106" s="1"/>
    </row>
    <row r="107" spans="2:6" x14ac:dyDescent="0.25">
      <c r="B107" s="1"/>
      <c r="C107" s="1"/>
      <c r="D107" s="1"/>
      <c r="E107" s="1"/>
      <c r="F107" s="1"/>
    </row>
    <row r="108" spans="2:6" x14ac:dyDescent="0.25">
      <c r="B108" s="1"/>
      <c r="C108" s="1"/>
      <c r="D108" s="1"/>
      <c r="E108" s="1"/>
      <c r="F108" s="1"/>
    </row>
    <row r="109" spans="2:6" x14ac:dyDescent="0.25">
      <c r="B109" s="1"/>
      <c r="C109" s="1"/>
      <c r="D109" s="1"/>
      <c r="E109" s="1"/>
      <c r="F109" s="1"/>
    </row>
    <row r="110" spans="2:6" x14ac:dyDescent="0.25">
      <c r="B110" s="1"/>
      <c r="C110" s="1"/>
      <c r="D110" s="1"/>
      <c r="E110" s="1"/>
      <c r="F110" s="1"/>
    </row>
    <row r="111" spans="2:6" x14ac:dyDescent="0.25">
      <c r="B111" s="1"/>
      <c r="C111" s="1"/>
      <c r="D111" s="1"/>
      <c r="E111" s="1"/>
      <c r="F111" s="1"/>
    </row>
    <row r="112" spans="2:6" x14ac:dyDescent="0.25">
      <c r="B112" s="1"/>
      <c r="C112" s="1"/>
      <c r="D112" s="1"/>
      <c r="E112" s="1"/>
      <c r="F112" s="1"/>
    </row>
    <row r="113" spans="2:6" x14ac:dyDescent="0.25">
      <c r="B113" s="1"/>
      <c r="C113" s="1"/>
      <c r="D113" s="1"/>
      <c r="E113" s="1"/>
      <c r="F113" s="1"/>
    </row>
    <row r="114" spans="2:6" x14ac:dyDescent="0.25">
      <c r="B114" s="1"/>
      <c r="C114" s="1"/>
      <c r="D114" s="1"/>
      <c r="E114" s="1"/>
      <c r="F114" s="1"/>
    </row>
    <row r="115" spans="2:6" x14ac:dyDescent="0.25">
      <c r="B115" s="1"/>
      <c r="C115" s="1"/>
      <c r="D115" s="1"/>
      <c r="E115" s="1"/>
      <c r="F115" s="1"/>
    </row>
    <row r="116" spans="2:6" x14ac:dyDescent="0.25">
      <c r="B116" s="1"/>
      <c r="C116" s="1"/>
      <c r="D116" s="1"/>
      <c r="E116" s="1"/>
      <c r="F116" s="1"/>
    </row>
    <row r="117" spans="2:6" x14ac:dyDescent="0.25">
      <c r="B117" s="1"/>
      <c r="C117" s="1"/>
      <c r="D117" s="1"/>
      <c r="E117" s="1"/>
      <c r="F117" s="1"/>
    </row>
    <row r="118" spans="2:6" x14ac:dyDescent="0.25">
      <c r="B118" s="1"/>
      <c r="C118" s="1"/>
      <c r="D118" s="1"/>
      <c r="E118" s="1"/>
      <c r="F118" s="1"/>
    </row>
    <row r="119" spans="2:6" x14ac:dyDescent="0.25">
      <c r="B119" s="1"/>
      <c r="C119" s="1"/>
      <c r="D119" s="1"/>
      <c r="E119" s="1"/>
      <c r="F119" s="1"/>
    </row>
    <row r="120" spans="2:6" x14ac:dyDescent="0.25">
      <c r="B120" s="1"/>
      <c r="C120" s="1"/>
      <c r="D120" s="1"/>
      <c r="E120" s="1"/>
      <c r="F120" s="1"/>
    </row>
    <row r="121" spans="2:6" x14ac:dyDescent="0.25">
      <c r="B121" s="1"/>
      <c r="C121" s="1"/>
      <c r="D121" s="1"/>
      <c r="E121" s="1"/>
      <c r="F121" s="1"/>
    </row>
    <row r="122" spans="2:6" x14ac:dyDescent="0.25">
      <c r="B122" s="1"/>
      <c r="C122" s="1"/>
      <c r="D122" s="1"/>
      <c r="E122" s="1"/>
      <c r="F122" s="1"/>
    </row>
    <row r="123" spans="2:6" x14ac:dyDescent="0.25">
      <c r="B123" s="1"/>
      <c r="C123" s="1"/>
      <c r="D123" s="1"/>
      <c r="E123" s="1"/>
      <c r="F123" s="1"/>
    </row>
    <row r="125" spans="2:6" x14ac:dyDescent="0.25">
      <c r="B125" s="1"/>
      <c r="C125" s="1"/>
      <c r="D125" s="1"/>
      <c r="E125" s="1"/>
      <c r="F125" s="1"/>
    </row>
    <row r="126" spans="2:6" x14ac:dyDescent="0.25">
      <c r="B126" s="1"/>
      <c r="C126" s="1"/>
      <c r="D126" s="1"/>
      <c r="E126" s="1"/>
      <c r="F126" s="1"/>
    </row>
    <row r="127" spans="2:6" x14ac:dyDescent="0.25">
      <c r="B127" s="1"/>
      <c r="C127" s="1"/>
      <c r="D127" s="1"/>
      <c r="E127" s="1"/>
      <c r="F127" s="1"/>
    </row>
    <row r="128" spans="2:6" x14ac:dyDescent="0.25">
      <c r="B128" s="1"/>
      <c r="C128" s="1"/>
      <c r="D128" s="1"/>
      <c r="E128" s="1"/>
      <c r="F128" s="1"/>
    </row>
    <row r="129" spans="2:6" x14ac:dyDescent="0.25">
      <c r="B129" s="1"/>
      <c r="C129" s="1"/>
      <c r="D129" s="1"/>
      <c r="E129" s="1"/>
      <c r="F129" s="1"/>
    </row>
    <row r="130" spans="2:6" x14ac:dyDescent="0.25">
      <c r="B130" s="1"/>
      <c r="C130" s="1"/>
      <c r="D130" s="1"/>
      <c r="E130" s="1"/>
      <c r="F130" s="1"/>
    </row>
    <row r="131" spans="2:6" x14ac:dyDescent="0.25">
      <c r="B131" s="1"/>
      <c r="C131" s="1"/>
      <c r="D131" s="1"/>
      <c r="E131" s="1"/>
      <c r="F131" s="1"/>
    </row>
    <row r="132" spans="2:6" x14ac:dyDescent="0.25">
      <c r="B132" s="1"/>
      <c r="C132" s="1"/>
      <c r="D132" s="1"/>
      <c r="E132" s="1"/>
      <c r="F132" s="1"/>
    </row>
    <row r="133" spans="2:6" x14ac:dyDescent="0.25">
      <c r="B133" s="1"/>
      <c r="C133" s="1"/>
      <c r="D133" s="1"/>
      <c r="E133" s="1"/>
      <c r="F133" s="1"/>
    </row>
    <row r="134" spans="2:6" x14ac:dyDescent="0.25">
      <c r="B134" s="1"/>
      <c r="C134" s="1"/>
      <c r="D134" s="1"/>
      <c r="E134" s="1"/>
      <c r="F134" s="1"/>
    </row>
    <row r="135" spans="2:6" x14ac:dyDescent="0.25">
      <c r="B135" s="1"/>
      <c r="C135" s="1"/>
      <c r="D135" s="1"/>
      <c r="E135" s="1"/>
      <c r="F135" s="1"/>
    </row>
    <row r="136" spans="2:6" x14ac:dyDescent="0.25">
      <c r="B136" s="1"/>
      <c r="C136" s="1"/>
      <c r="D136" s="1"/>
      <c r="E136" s="1"/>
      <c r="F136" s="1"/>
    </row>
    <row r="137" spans="2:6" x14ac:dyDescent="0.25">
      <c r="B137" s="1"/>
      <c r="C137" s="1"/>
      <c r="D137" s="1"/>
      <c r="E137" s="1"/>
      <c r="F137" s="1"/>
    </row>
    <row r="138" spans="2:6" x14ac:dyDescent="0.25">
      <c r="B138" s="1"/>
      <c r="C138" s="1"/>
      <c r="D138" s="1"/>
      <c r="E138" s="1"/>
      <c r="F138" s="1"/>
    </row>
    <row r="139" spans="2:6" x14ac:dyDescent="0.25">
      <c r="B139" s="1"/>
      <c r="C139" s="1"/>
      <c r="D139" s="1"/>
      <c r="E139" s="1"/>
      <c r="F139" s="1"/>
    </row>
    <row r="140" spans="2:6" x14ac:dyDescent="0.25">
      <c r="B140" s="1"/>
      <c r="C140" s="1"/>
      <c r="D140" s="1"/>
      <c r="E140" s="1"/>
      <c r="F140" s="1"/>
    </row>
    <row r="141" spans="2:6" x14ac:dyDescent="0.25">
      <c r="B141" s="1"/>
      <c r="C141" s="1"/>
      <c r="D141" s="1"/>
      <c r="E141" s="1"/>
      <c r="F141" s="1"/>
    </row>
    <row r="142" spans="2:6" x14ac:dyDescent="0.25">
      <c r="B142" s="1"/>
      <c r="C142" s="1"/>
      <c r="D142" s="1"/>
      <c r="E142" s="1"/>
      <c r="F142" s="1"/>
    </row>
    <row r="144" spans="2:6" x14ac:dyDescent="0.25">
      <c r="B144" s="1"/>
      <c r="C144" s="1"/>
      <c r="D144" s="1"/>
      <c r="E144" s="1"/>
      <c r="F144" s="1"/>
    </row>
    <row r="145" spans="2:6" x14ac:dyDescent="0.25">
      <c r="B145" s="1"/>
      <c r="C145" s="1"/>
      <c r="D145" s="1"/>
      <c r="E145" s="1"/>
      <c r="F145" s="1"/>
    </row>
    <row r="146" spans="2:6" x14ac:dyDescent="0.25">
      <c r="B146" s="1"/>
      <c r="C146" s="1"/>
      <c r="D146" s="1"/>
      <c r="E146" s="1"/>
      <c r="F146" s="1"/>
    </row>
    <row r="147" spans="2:6" x14ac:dyDescent="0.25">
      <c r="B147" s="1"/>
      <c r="C147" s="1"/>
      <c r="D147" s="1"/>
      <c r="E147" s="1"/>
      <c r="F147" s="1"/>
    </row>
    <row r="148" spans="2:6" x14ac:dyDescent="0.25">
      <c r="B148" s="1"/>
      <c r="C148" s="1"/>
      <c r="D148" s="1"/>
      <c r="E148" s="1"/>
      <c r="F148" s="1"/>
    </row>
    <row r="149" spans="2:6" x14ac:dyDescent="0.25">
      <c r="B149" s="1"/>
      <c r="C149" s="1"/>
      <c r="D149" s="1"/>
      <c r="E149" s="1"/>
      <c r="F149" s="1"/>
    </row>
    <row r="150" spans="2:6" x14ac:dyDescent="0.25">
      <c r="B150" s="1"/>
      <c r="C150" s="1"/>
      <c r="D150" s="1"/>
      <c r="E150" s="1"/>
      <c r="F150" s="1"/>
    </row>
    <row r="151" spans="2:6" x14ac:dyDescent="0.25">
      <c r="B151" s="1"/>
      <c r="C151" s="1"/>
      <c r="D151" s="1"/>
      <c r="E151" s="1"/>
      <c r="F151" s="1"/>
    </row>
    <row r="152" spans="2:6" x14ac:dyDescent="0.25">
      <c r="B152" s="1"/>
      <c r="C152" s="1"/>
      <c r="D152" s="1"/>
      <c r="E152" s="1"/>
      <c r="F152" s="1"/>
    </row>
    <row r="153" spans="2:6" x14ac:dyDescent="0.25">
      <c r="B153" s="1"/>
      <c r="C153" s="1"/>
      <c r="D153" s="1"/>
      <c r="E153" s="1"/>
      <c r="F153" s="1"/>
    </row>
    <row r="154" spans="2:6" x14ac:dyDescent="0.25">
      <c r="B154" s="1"/>
      <c r="C154" s="1"/>
      <c r="D154" s="1"/>
      <c r="E154" s="1"/>
      <c r="F154" s="1"/>
    </row>
    <row r="155" spans="2:6" x14ac:dyDescent="0.25">
      <c r="B155" s="1"/>
      <c r="C155" s="1"/>
      <c r="D155" s="1"/>
      <c r="E155" s="1"/>
      <c r="F155" s="1"/>
    </row>
    <row r="156" spans="2:6" x14ac:dyDescent="0.25">
      <c r="B156" s="1"/>
      <c r="C156" s="1"/>
      <c r="D156" s="1"/>
      <c r="E156" s="1"/>
      <c r="F156" s="1"/>
    </row>
    <row r="157" spans="2:6" x14ac:dyDescent="0.25">
      <c r="B157" s="1"/>
      <c r="C157" s="1"/>
      <c r="D157" s="1"/>
      <c r="E157" s="1"/>
      <c r="F157" s="1"/>
    </row>
    <row r="158" spans="2:6" x14ac:dyDescent="0.25">
      <c r="B158" s="1"/>
      <c r="C158" s="1"/>
      <c r="D158" s="1"/>
      <c r="E158" s="1"/>
      <c r="F158" s="1"/>
    </row>
    <row r="159" spans="2:6" x14ac:dyDescent="0.25">
      <c r="B159" s="1"/>
      <c r="C159" s="1"/>
      <c r="D159" s="1"/>
      <c r="E159" s="1"/>
      <c r="F159" s="1"/>
    </row>
    <row r="160" spans="2:6" x14ac:dyDescent="0.25">
      <c r="B160" s="1"/>
      <c r="C160" s="1"/>
      <c r="D160" s="1"/>
      <c r="E160" s="1"/>
      <c r="F160" s="1"/>
    </row>
    <row r="161" spans="2:6" x14ac:dyDescent="0.25">
      <c r="B161" s="1"/>
      <c r="C161" s="1"/>
      <c r="D161" s="1"/>
      <c r="E161" s="1"/>
      <c r="F161" s="1"/>
    </row>
    <row r="163" spans="2:6" x14ac:dyDescent="0.25">
      <c r="B163" s="1"/>
      <c r="C163" s="1"/>
      <c r="D163" s="1"/>
      <c r="E163" s="1"/>
      <c r="F163" s="1"/>
    </row>
    <row r="164" spans="2:6" x14ac:dyDescent="0.25">
      <c r="B164" s="1"/>
      <c r="C164" s="1"/>
      <c r="D164" s="1"/>
      <c r="E164" s="1"/>
      <c r="F164" s="1"/>
    </row>
    <row r="165" spans="2:6" x14ac:dyDescent="0.25">
      <c r="B165" s="1"/>
      <c r="C165" s="1"/>
      <c r="D165" s="1"/>
      <c r="E165" s="1"/>
      <c r="F165" s="1"/>
    </row>
    <row r="166" spans="2:6" x14ac:dyDescent="0.25">
      <c r="B166" s="1"/>
      <c r="C166" s="1"/>
      <c r="D166" s="1"/>
      <c r="E166" s="1"/>
      <c r="F166" s="1"/>
    </row>
    <row r="167" spans="2:6" x14ac:dyDescent="0.25">
      <c r="B167" s="1"/>
      <c r="C167" s="1"/>
      <c r="D167" s="1"/>
      <c r="E167" s="1"/>
      <c r="F167" s="1"/>
    </row>
    <row r="168" spans="2:6" x14ac:dyDescent="0.25">
      <c r="B168" s="1"/>
      <c r="C168" s="1"/>
      <c r="D168" s="1"/>
      <c r="E168" s="1"/>
      <c r="F168" s="1"/>
    </row>
    <row r="169" spans="2:6" x14ac:dyDescent="0.25">
      <c r="B169" s="1"/>
      <c r="C169" s="1"/>
      <c r="D169" s="1"/>
      <c r="E169" s="1"/>
      <c r="F169" s="1"/>
    </row>
    <row r="170" spans="2:6" x14ac:dyDescent="0.25">
      <c r="B170" s="1"/>
      <c r="C170" s="1"/>
      <c r="D170" s="1"/>
      <c r="E170" s="1"/>
      <c r="F170" s="1"/>
    </row>
    <row r="171" spans="2:6" x14ac:dyDescent="0.25">
      <c r="B171" s="1"/>
      <c r="C171" s="1"/>
      <c r="D171" s="1"/>
      <c r="E171" s="1"/>
      <c r="F171" s="1"/>
    </row>
    <row r="172" spans="2:6" x14ac:dyDescent="0.25">
      <c r="B172" s="1"/>
      <c r="C172" s="1"/>
      <c r="D172" s="1"/>
      <c r="E172" s="1"/>
      <c r="F172" s="1"/>
    </row>
    <row r="173" spans="2:6" x14ac:dyDescent="0.25">
      <c r="B173" s="1"/>
      <c r="C173" s="1"/>
      <c r="D173" s="1"/>
      <c r="E173" s="1"/>
      <c r="F173" s="1"/>
    </row>
    <row r="174" spans="2:6" x14ac:dyDescent="0.25">
      <c r="B174" s="1"/>
      <c r="C174" s="1"/>
      <c r="D174" s="1"/>
      <c r="E174" s="1"/>
      <c r="F174" s="1"/>
    </row>
    <row r="175" spans="2:6" x14ac:dyDescent="0.25">
      <c r="B175" s="1"/>
      <c r="C175" s="1"/>
      <c r="D175" s="1"/>
      <c r="E175" s="1"/>
      <c r="F175" s="1"/>
    </row>
    <row r="176" spans="2:6" x14ac:dyDescent="0.25">
      <c r="B176" s="1"/>
      <c r="C176" s="1"/>
      <c r="D176" s="1"/>
      <c r="E176" s="1"/>
      <c r="F176" s="1"/>
    </row>
    <row r="177" spans="2:6" x14ac:dyDescent="0.25">
      <c r="B177" s="1"/>
      <c r="C177" s="1"/>
      <c r="D177" s="1"/>
      <c r="E177" s="1"/>
      <c r="F177" s="1"/>
    </row>
    <row r="178" spans="2:6" x14ac:dyDescent="0.25">
      <c r="B178" s="1"/>
      <c r="C178" s="1"/>
      <c r="D178" s="1"/>
      <c r="E178" s="1"/>
      <c r="F178" s="1"/>
    </row>
    <row r="179" spans="2:6" x14ac:dyDescent="0.25">
      <c r="B179" s="1"/>
      <c r="C179" s="1"/>
      <c r="D179" s="1"/>
      <c r="E179" s="1"/>
      <c r="F179" s="1"/>
    </row>
    <row r="180" spans="2:6" x14ac:dyDescent="0.25">
      <c r="B180" s="1"/>
      <c r="C180" s="1"/>
      <c r="D180" s="1"/>
      <c r="E180" s="1"/>
      <c r="F180" s="1"/>
    </row>
    <row r="182" spans="2:6" x14ac:dyDescent="0.25">
      <c r="B182" s="1"/>
      <c r="C182" s="1"/>
      <c r="D182" s="1"/>
      <c r="E182" s="1"/>
      <c r="F182" s="1"/>
    </row>
    <row r="183" spans="2:6" x14ac:dyDescent="0.25">
      <c r="B183" s="1"/>
      <c r="C183" s="1"/>
      <c r="D183" s="1"/>
      <c r="E183" s="1"/>
      <c r="F183" s="1"/>
    </row>
    <row r="184" spans="2:6" x14ac:dyDescent="0.25">
      <c r="B184" s="1"/>
      <c r="C184" s="1"/>
      <c r="D184" s="1"/>
      <c r="E184" s="1"/>
      <c r="F184" s="1"/>
    </row>
    <row r="185" spans="2:6" x14ac:dyDescent="0.25">
      <c r="B185" s="1"/>
      <c r="C185" s="1"/>
      <c r="D185" s="1"/>
      <c r="E185" s="1"/>
      <c r="F185" s="1"/>
    </row>
    <row r="186" spans="2:6" x14ac:dyDescent="0.25">
      <c r="B186" s="1"/>
      <c r="C186" s="1"/>
      <c r="D186" s="1"/>
      <c r="E186" s="1"/>
      <c r="F186" s="1"/>
    </row>
    <row r="187" spans="2:6" x14ac:dyDescent="0.25">
      <c r="B187" s="1"/>
      <c r="C187" s="1"/>
      <c r="D187" s="1"/>
      <c r="E187" s="1"/>
      <c r="F187" s="1"/>
    </row>
    <row r="188" spans="2:6" x14ac:dyDescent="0.25">
      <c r="B188" s="1"/>
      <c r="C188" s="1"/>
      <c r="D188" s="1"/>
      <c r="E188" s="1"/>
      <c r="F188" s="1"/>
    </row>
    <row r="189" spans="2:6" x14ac:dyDescent="0.25">
      <c r="B189" s="1"/>
      <c r="C189" s="1"/>
      <c r="D189" s="1"/>
      <c r="E189" s="1"/>
      <c r="F189" s="1"/>
    </row>
    <row r="190" spans="2:6" x14ac:dyDescent="0.25">
      <c r="B190" s="1"/>
      <c r="C190" s="1"/>
      <c r="D190" s="1"/>
      <c r="E190" s="1"/>
      <c r="F190" s="1"/>
    </row>
    <row r="191" spans="2:6" x14ac:dyDescent="0.25">
      <c r="B191" s="1"/>
      <c r="C191" s="1"/>
      <c r="D191" s="1"/>
      <c r="E191" s="1"/>
      <c r="F191" s="1"/>
    </row>
    <row r="192" spans="2:6" x14ac:dyDescent="0.25">
      <c r="B192" s="1"/>
      <c r="C192" s="1"/>
      <c r="D192" s="1"/>
      <c r="E192" s="1"/>
      <c r="F192" s="1"/>
    </row>
    <row r="193" spans="2:6" x14ac:dyDescent="0.25">
      <c r="B193" s="1"/>
      <c r="C193" s="1"/>
      <c r="D193" s="1"/>
      <c r="E193" s="1"/>
      <c r="F193" s="1"/>
    </row>
    <row r="194" spans="2:6" x14ac:dyDescent="0.25">
      <c r="B194" s="1"/>
      <c r="C194" s="1"/>
      <c r="D194" s="1"/>
      <c r="E194" s="1"/>
      <c r="F194" s="1"/>
    </row>
    <row r="195" spans="2:6" x14ac:dyDescent="0.25">
      <c r="B195" s="1"/>
      <c r="C195" s="1"/>
      <c r="D195" s="1"/>
      <c r="E195" s="1"/>
      <c r="F195" s="1"/>
    </row>
    <row r="196" spans="2:6" x14ac:dyDescent="0.25">
      <c r="B196" s="1"/>
      <c r="C196" s="1"/>
      <c r="D196" s="1"/>
      <c r="E196" s="1"/>
      <c r="F196" s="1"/>
    </row>
    <row r="197" spans="2:6" x14ac:dyDescent="0.25">
      <c r="B197" s="1"/>
      <c r="C197" s="1"/>
      <c r="D197" s="1"/>
      <c r="E197" s="1"/>
      <c r="F197" s="1"/>
    </row>
    <row r="198" spans="2:6" x14ac:dyDescent="0.25">
      <c r="B198" s="1"/>
      <c r="C198" s="1"/>
      <c r="D198" s="1"/>
      <c r="E198" s="1"/>
      <c r="F198" s="1"/>
    </row>
    <row r="199" spans="2:6" x14ac:dyDescent="0.25">
      <c r="B199" s="1"/>
      <c r="C199" s="1"/>
      <c r="D199" s="1"/>
      <c r="E199" s="1"/>
      <c r="F199" s="1"/>
    </row>
    <row r="201" spans="2:6" x14ac:dyDescent="0.25">
      <c r="B201" s="1"/>
      <c r="C201" s="1"/>
      <c r="D201" s="1"/>
      <c r="E201" s="1"/>
      <c r="F201" s="1"/>
    </row>
    <row r="202" spans="2:6" x14ac:dyDescent="0.25">
      <c r="B202" s="1"/>
      <c r="C202" s="1"/>
      <c r="D202" s="1"/>
      <c r="E202" s="1"/>
      <c r="F202" s="1"/>
    </row>
    <row r="203" spans="2:6" x14ac:dyDescent="0.25">
      <c r="B203" s="1"/>
      <c r="C203" s="1"/>
      <c r="D203" s="1"/>
      <c r="E203" s="1"/>
      <c r="F203" s="1"/>
    </row>
    <row r="204" spans="2:6" x14ac:dyDescent="0.25">
      <c r="B204" s="1"/>
      <c r="C204" s="1"/>
      <c r="D204" s="1"/>
      <c r="E204" s="1"/>
      <c r="F204" s="1"/>
    </row>
    <row r="205" spans="2:6" x14ac:dyDescent="0.25">
      <c r="B205" s="1"/>
      <c r="C205" s="1"/>
      <c r="D205" s="1"/>
      <c r="E205" s="1"/>
      <c r="F205" s="1"/>
    </row>
    <row r="206" spans="2:6" x14ac:dyDescent="0.25">
      <c r="B206" s="1"/>
      <c r="C206" s="1"/>
      <c r="D206" s="1"/>
      <c r="E206" s="1"/>
      <c r="F206" s="1"/>
    </row>
    <row r="207" spans="2:6" x14ac:dyDescent="0.25">
      <c r="B207" s="1"/>
      <c r="C207" s="1"/>
      <c r="D207" s="1"/>
      <c r="E207" s="1"/>
      <c r="F207" s="1"/>
    </row>
    <row r="208" spans="2:6" x14ac:dyDescent="0.25">
      <c r="B208" s="1"/>
      <c r="C208" s="1"/>
      <c r="D208" s="1"/>
      <c r="E208" s="1"/>
      <c r="F208" s="1"/>
    </row>
    <row r="209" spans="2:6" x14ac:dyDescent="0.25">
      <c r="B209" s="1"/>
      <c r="C209" s="1"/>
      <c r="D209" s="1"/>
      <c r="E209" s="1"/>
      <c r="F209" s="1"/>
    </row>
    <row r="210" spans="2:6" x14ac:dyDescent="0.25">
      <c r="B210" s="1"/>
      <c r="C210" s="1"/>
      <c r="D210" s="1"/>
      <c r="E210" s="1"/>
      <c r="F210" s="1"/>
    </row>
    <row r="211" spans="2:6" x14ac:dyDescent="0.25">
      <c r="B211" s="1"/>
      <c r="C211" s="1"/>
      <c r="D211" s="1"/>
      <c r="E211" s="1"/>
      <c r="F211" s="1"/>
    </row>
    <row r="212" spans="2:6" x14ac:dyDescent="0.25">
      <c r="B212" s="1"/>
      <c r="C212" s="1"/>
      <c r="D212" s="1"/>
      <c r="E212" s="1"/>
      <c r="F212" s="1"/>
    </row>
    <row r="213" spans="2:6" x14ac:dyDescent="0.25">
      <c r="B213" s="1"/>
      <c r="C213" s="1"/>
      <c r="D213" s="1"/>
      <c r="E213" s="1"/>
      <c r="F213" s="1"/>
    </row>
    <row r="214" spans="2:6" x14ac:dyDescent="0.25">
      <c r="B214" s="1"/>
      <c r="C214" s="1"/>
      <c r="D214" s="1"/>
      <c r="E214" s="1"/>
      <c r="F214" s="1"/>
    </row>
    <row r="215" spans="2:6" x14ac:dyDescent="0.25">
      <c r="B215" s="1"/>
      <c r="C215" s="1"/>
      <c r="D215" s="1"/>
      <c r="E215" s="1"/>
      <c r="F215" s="1"/>
    </row>
    <row r="216" spans="2:6" x14ac:dyDescent="0.25">
      <c r="B216" s="1"/>
      <c r="C216" s="1"/>
      <c r="D216" s="1"/>
      <c r="E216" s="1"/>
      <c r="F216" s="1"/>
    </row>
    <row r="217" spans="2:6" x14ac:dyDescent="0.25">
      <c r="B217" s="1"/>
      <c r="C217" s="1"/>
      <c r="D217" s="1"/>
      <c r="E217" s="1"/>
      <c r="F217" s="1"/>
    </row>
    <row r="218" spans="2:6" x14ac:dyDescent="0.25">
      <c r="B218" s="1"/>
      <c r="C218" s="1"/>
      <c r="D218" s="1"/>
      <c r="E218" s="1"/>
      <c r="F218" s="1"/>
    </row>
    <row r="220" spans="2:6" x14ac:dyDescent="0.25">
      <c r="B220" s="1"/>
      <c r="C220" s="1"/>
      <c r="D220" s="1"/>
      <c r="E220" s="1"/>
      <c r="F220" s="1"/>
    </row>
    <row r="221" spans="2:6" x14ac:dyDescent="0.25">
      <c r="B221" s="1"/>
      <c r="C221" s="1"/>
      <c r="D221" s="1"/>
      <c r="E221" s="1"/>
      <c r="F221" s="1"/>
    </row>
    <row r="222" spans="2:6" x14ac:dyDescent="0.25">
      <c r="B222" s="1"/>
      <c r="C222" s="1"/>
      <c r="D222" s="1"/>
      <c r="E222" s="1"/>
      <c r="F222" s="1"/>
    </row>
    <row r="223" spans="2:6" x14ac:dyDescent="0.25">
      <c r="B223" s="1"/>
      <c r="C223" s="1"/>
      <c r="D223" s="1"/>
      <c r="E223" s="1"/>
      <c r="F223" s="1"/>
    </row>
    <row r="224" spans="2:6" x14ac:dyDescent="0.25">
      <c r="B224" s="1"/>
      <c r="C224" s="1"/>
      <c r="D224" s="1"/>
      <c r="E224" s="1"/>
      <c r="F224" s="1"/>
    </row>
    <row r="225" spans="2:6" x14ac:dyDescent="0.25">
      <c r="B225" s="1"/>
      <c r="C225" s="1"/>
      <c r="D225" s="1"/>
      <c r="E225" s="1"/>
      <c r="F225" s="1"/>
    </row>
    <row r="226" spans="2:6" x14ac:dyDescent="0.25">
      <c r="B226" s="1"/>
      <c r="C226" s="1"/>
      <c r="D226" s="1"/>
      <c r="E226" s="1"/>
      <c r="F226" s="1"/>
    </row>
    <row r="227" spans="2:6" x14ac:dyDescent="0.25">
      <c r="B227" s="1"/>
      <c r="C227" s="1"/>
      <c r="D227" s="1"/>
      <c r="E227" s="1"/>
      <c r="F227" s="1"/>
    </row>
    <row r="228" spans="2:6" x14ac:dyDescent="0.25">
      <c r="B228" s="1"/>
      <c r="C228" s="1"/>
      <c r="D228" s="1"/>
      <c r="E228" s="1"/>
      <c r="F228" s="1"/>
    </row>
    <row r="229" spans="2:6" x14ac:dyDescent="0.25">
      <c r="B229" s="1"/>
      <c r="C229" s="1"/>
      <c r="D229" s="1"/>
      <c r="E229" s="1"/>
      <c r="F229" s="1"/>
    </row>
    <row r="230" spans="2:6" x14ac:dyDescent="0.25">
      <c r="B230" s="1"/>
      <c r="C230" s="1"/>
      <c r="D230" s="1"/>
      <c r="E230" s="1"/>
      <c r="F230" s="1"/>
    </row>
    <row r="231" spans="2:6" x14ac:dyDescent="0.25">
      <c r="B231" s="1"/>
      <c r="C231" s="1"/>
      <c r="D231" s="1"/>
      <c r="E231" s="1"/>
      <c r="F231" s="1"/>
    </row>
    <row r="232" spans="2:6" x14ac:dyDescent="0.25">
      <c r="B232" s="1"/>
      <c r="C232" s="1"/>
      <c r="D232" s="1"/>
      <c r="E232" s="1"/>
      <c r="F232" s="1"/>
    </row>
    <row r="233" spans="2:6" x14ac:dyDescent="0.25">
      <c r="B233" s="1"/>
      <c r="C233" s="1"/>
      <c r="D233" s="1"/>
      <c r="E233" s="1"/>
      <c r="F233" s="1"/>
    </row>
    <row r="234" spans="2:6" x14ac:dyDescent="0.25">
      <c r="B234" s="1"/>
      <c r="C234" s="1"/>
      <c r="D234" s="1"/>
      <c r="E234" s="1"/>
      <c r="F234" s="1"/>
    </row>
    <row r="235" spans="2:6" x14ac:dyDescent="0.25">
      <c r="B235" s="1"/>
      <c r="C235" s="1"/>
      <c r="D235" s="1"/>
      <c r="E235" s="1"/>
      <c r="F235" s="1"/>
    </row>
    <row r="236" spans="2:6" x14ac:dyDescent="0.25">
      <c r="B236" s="1"/>
      <c r="C236" s="1"/>
      <c r="D236" s="1"/>
      <c r="E236" s="1"/>
      <c r="F236" s="1"/>
    </row>
    <row r="237" spans="2:6" x14ac:dyDescent="0.25">
      <c r="B237" s="1"/>
      <c r="C237" s="1"/>
      <c r="D237" s="1"/>
      <c r="E237" s="1"/>
      <c r="F237" s="1"/>
    </row>
    <row r="238" spans="2:6" x14ac:dyDescent="0.25">
      <c r="B238" s="1"/>
      <c r="C238" s="1"/>
      <c r="D238" s="1"/>
      <c r="E238" s="1"/>
      <c r="F238" s="1"/>
    </row>
    <row r="239" spans="2:6" x14ac:dyDescent="0.25">
      <c r="B239" s="1"/>
      <c r="C239" s="1"/>
      <c r="D239" s="1"/>
      <c r="E239" s="1"/>
      <c r="F239" s="1"/>
    </row>
    <row r="240" spans="2:6" x14ac:dyDescent="0.25">
      <c r="B240" s="1"/>
      <c r="C240" s="1"/>
      <c r="D240" s="1"/>
      <c r="E240" s="1"/>
      <c r="F240" s="1"/>
    </row>
    <row r="241" spans="2:6" x14ac:dyDescent="0.25">
      <c r="B241" s="1"/>
      <c r="C241" s="1"/>
      <c r="D241" s="1"/>
      <c r="E241" s="1"/>
      <c r="F241" s="1"/>
    </row>
    <row r="242" spans="2:6" x14ac:dyDescent="0.25">
      <c r="B242" s="1"/>
      <c r="C242" s="1"/>
      <c r="D242" s="1"/>
      <c r="E242" s="1"/>
      <c r="F242" s="1"/>
    </row>
    <row r="243" spans="2:6" x14ac:dyDescent="0.25">
      <c r="B243" s="1"/>
      <c r="C243" s="1"/>
      <c r="D243" s="1"/>
      <c r="E243" s="1"/>
      <c r="F243" s="1"/>
    </row>
    <row r="244" spans="2:6" x14ac:dyDescent="0.25">
      <c r="B244" s="1"/>
      <c r="C244" s="1"/>
      <c r="D244" s="1"/>
      <c r="E244" s="1"/>
      <c r="F244" s="1"/>
    </row>
    <row r="245" spans="2:6" x14ac:dyDescent="0.25">
      <c r="B245" s="1"/>
      <c r="C245" s="1"/>
      <c r="D245" s="1"/>
      <c r="E245" s="1"/>
      <c r="F245" s="1"/>
    </row>
    <row r="246" spans="2:6" x14ac:dyDescent="0.25">
      <c r="B246" s="1"/>
      <c r="C246" s="1"/>
      <c r="D246" s="1"/>
      <c r="E246" s="1"/>
      <c r="F246" s="1"/>
    </row>
    <row r="247" spans="2:6" x14ac:dyDescent="0.25">
      <c r="B247" s="1"/>
      <c r="C247" s="1"/>
      <c r="D247" s="1"/>
      <c r="E247" s="1"/>
      <c r="F247" s="1"/>
    </row>
    <row r="248" spans="2:6" x14ac:dyDescent="0.25">
      <c r="B248" s="1"/>
      <c r="C248" s="1"/>
      <c r="D248" s="1"/>
      <c r="E248" s="1"/>
      <c r="F248" s="1"/>
    </row>
    <row r="249" spans="2:6" x14ac:dyDescent="0.25">
      <c r="B249" s="1"/>
      <c r="C249" s="1"/>
      <c r="D249" s="1"/>
      <c r="E249" s="1"/>
      <c r="F249" s="1"/>
    </row>
    <row r="250" spans="2:6" x14ac:dyDescent="0.25">
      <c r="B250" s="1"/>
      <c r="C250" s="1"/>
      <c r="D250" s="1"/>
      <c r="E250" s="1"/>
      <c r="F250" s="1"/>
    </row>
    <row r="251" spans="2:6" x14ac:dyDescent="0.25">
      <c r="B251" s="1"/>
      <c r="C251" s="1"/>
      <c r="D251" s="1"/>
      <c r="E251" s="1"/>
      <c r="F251" s="1"/>
    </row>
    <row r="252" spans="2:6" x14ac:dyDescent="0.25">
      <c r="B252" s="1"/>
      <c r="C252" s="1"/>
      <c r="D252" s="1"/>
      <c r="E252" s="1"/>
      <c r="F252" s="1"/>
    </row>
    <row r="253" spans="2:6" x14ac:dyDescent="0.25">
      <c r="B253" s="1"/>
      <c r="C253" s="1"/>
      <c r="D253" s="1"/>
      <c r="E253" s="1"/>
      <c r="F253" s="1"/>
    </row>
    <row r="254" spans="2:6" x14ac:dyDescent="0.25">
      <c r="B254" s="1"/>
      <c r="C254" s="1"/>
      <c r="D254" s="1"/>
      <c r="E254" s="1"/>
      <c r="F254" s="1"/>
    </row>
    <row r="255" spans="2:6" x14ac:dyDescent="0.25">
      <c r="B255" s="1"/>
      <c r="C255" s="1"/>
      <c r="D255" s="1"/>
      <c r="E255" s="1"/>
      <c r="F255" s="1"/>
    </row>
    <row r="256" spans="2:6" x14ac:dyDescent="0.25">
      <c r="B256" s="1"/>
      <c r="C256" s="1"/>
      <c r="D256" s="1"/>
      <c r="E256" s="1"/>
      <c r="F256" s="1"/>
    </row>
    <row r="258" spans="2:6" x14ac:dyDescent="0.25">
      <c r="B258" s="1"/>
      <c r="C258" s="1"/>
      <c r="D258" s="1"/>
      <c r="E258" s="1"/>
      <c r="F258" s="1"/>
    </row>
    <row r="259" spans="2:6" x14ac:dyDescent="0.25">
      <c r="B259" s="1"/>
      <c r="C259" s="1"/>
      <c r="D259" s="1"/>
      <c r="E259" s="1"/>
      <c r="F259" s="1"/>
    </row>
    <row r="260" spans="2:6" x14ac:dyDescent="0.25">
      <c r="B260" s="1"/>
      <c r="C260" s="1"/>
      <c r="D260" s="1"/>
      <c r="E260" s="1"/>
      <c r="F260" s="1"/>
    </row>
    <row r="261" spans="2:6" x14ac:dyDescent="0.25">
      <c r="B261" s="1"/>
      <c r="C261" s="1"/>
      <c r="D261" s="1"/>
      <c r="E261" s="1"/>
      <c r="F261" s="1"/>
    </row>
    <row r="262" spans="2:6" x14ac:dyDescent="0.25">
      <c r="B262" s="1"/>
      <c r="C262" s="1"/>
      <c r="D262" s="1"/>
      <c r="E262" s="1"/>
      <c r="F262" s="1"/>
    </row>
    <row r="263" spans="2:6" x14ac:dyDescent="0.25">
      <c r="B263" s="1"/>
      <c r="C263" s="1"/>
      <c r="D263" s="1"/>
      <c r="E263" s="1"/>
      <c r="F263" s="1"/>
    </row>
    <row r="264" spans="2:6" x14ac:dyDescent="0.25">
      <c r="B264" s="1"/>
      <c r="C264" s="1"/>
      <c r="D264" s="1"/>
      <c r="E264" s="1"/>
      <c r="F264" s="1"/>
    </row>
    <row r="265" spans="2:6" x14ac:dyDescent="0.25">
      <c r="B265" s="1"/>
      <c r="C265" s="1"/>
      <c r="D265" s="1"/>
      <c r="E265" s="1"/>
      <c r="F265" s="1"/>
    </row>
    <row r="266" spans="2:6" x14ac:dyDescent="0.25">
      <c r="B266" s="1"/>
      <c r="C266" s="1"/>
      <c r="D266" s="1"/>
      <c r="E266" s="1"/>
      <c r="F266" s="1"/>
    </row>
    <row r="267" spans="2:6" x14ac:dyDescent="0.25">
      <c r="B267" s="1"/>
      <c r="C267" s="1"/>
      <c r="D267" s="1"/>
      <c r="E267" s="1"/>
      <c r="F267" s="1"/>
    </row>
    <row r="268" spans="2:6" x14ac:dyDescent="0.25">
      <c r="B268" s="1"/>
      <c r="C268" s="1"/>
      <c r="D268" s="1"/>
      <c r="E268" s="1"/>
      <c r="F268" s="1"/>
    </row>
    <row r="269" spans="2:6" x14ac:dyDescent="0.25">
      <c r="B269" s="1"/>
      <c r="C269" s="1"/>
      <c r="D269" s="1"/>
      <c r="E269" s="1"/>
      <c r="F269" s="1"/>
    </row>
    <row r="270" spans="2:6" x14ac:dyDescent="0.25">
      <c r="B270" s="1"/>
      <c r="C270" s="1"/>
      <c r="D270" s="1"/>
      <c r="E270" s="1"/>
      <c r="F270" s="1"/>
    </row>
    <row r="271" spans="2:6" x14ac:dyDescent="0.25">
      <c r="B271" s="1"/>
      <c r="C271" s="1"/>
      <c r="D271" s="1"/>
      <c r="E271" s="1"/>
      <c r="F271" s="1"/>
    </row>
    <row r="272" spans="2:6" x14ac:dyDescent="0.25">
      <c r="B272" s="1"/>
      <c r="C272" s="1"/>
      <c r="D272" s="1"/>
      <c r="E272" s="1"/>
      <c r="F272" s="1"/>
    </row>
    <row r="273" spans="2:6" x14ac:dyDescent="0.25">
      <c r="B273" s="1"/>
      <c r="C273" s="1"/>
      <c r="D273" s="1"/>
      <c r="E273" s="1"/>
      <c r="F273" s="1"/>
    </row>
    <row r="274" spans="2:6" x14ac:dyDescent="0.25">
      <c r="B274" s="1"/>
      <c r="C274" s="1"/>
      <c r="D274" s="1"/>
      <c r="E274" s="1"/>
      <c r="F274" s="1"/>
    </row>
    <row r="275" spans="2:6" x14ac:dyDescent="0.25">
      <c r="B275" s="1"/>
      <c r="C275" s="1"/>
      <c r="D275" s="1"/>
      <c r="E275" s="1"/>
      <c r="F275" s="1"/>
    </row>
    <row r="277" spans="2:6" x14ac:dyDescent="0.25">
      <c r="B277" s="1"/>
      <c r="C277" s="1"/>
      <c r="D277" s="1"/>
      <c r="E277" s="1"/>
      <c r="F277" s="1"/>
    </row>
    <row r="278" spans="2:6" x14ac:dyDescent="0.25">
      <c r="B278" s="1"/>
      <c r="C278" s="1"/>
      <c r="D278" s="1"/>
      <c r="E278" s="1"/>
      <c r="F278" s="1"/>
    </row>
    <row r="279" spans="2:6" x14ac:dyDescent="0.25">
      <c r="B279" s="1"/>
      <c r="C279" s="1"/>
      <c r="D279" s="1"/>
      <c r="E279" s="1"/>
      <c r="F279" s="1"/>
    </row>
    <row r="280" spans="2:6" x14ac:dyDescent="0.25">
      <c r="B280" s="1"/>
      <c r="C280" s="1"/>
      <c r="D280" s="1"/>
      <c r="E280" s="1"/>
      <c r="F280" s="1"/>
    </row>
    <row r="281" spans="2:6" x14ac:dyDescent="0.25">
      <c r="B281" s="1"/>
      <c r="C281" s="1"/>
      <c r="D281" s="1"/>
      <c r="E281" s="1"/>
      <c r="F281" s="1"/>
    </row>
    <row r="282" spans="2:6" x14ac:dyDescent="0.25">
      <c r="B282" s="1"/>
      <c r="C282" s="1"/>
      <c r="D282" s="1"/>
      <c r="E282" s="1"/>
      <c r="F282" s="1"/>
    </row>
    <row r="283" spans="2:6" x14ac:dyDescent="0.25">
      <c r="B283" s="1"/>
      <c r="C283" s="1"/>
      <c r="D283" s="1"/>
      <c r="E283" s="1"/>
      <c r="F283" s="1"/>
    </row>
    <row r="284" spans="2:6" x14ac:dyDescent="0.25">
      <c r="B284" s="1"/>
      <c r="C284" s="1"/>
      <c r="D284" s="1"/>
      <c r="E284" s="1"/>
      <c r="F284" s="1"/>
    </row>
    <row r="285" spans="2:6" x14ac:dyDescent="0.25">
      <c r="B285" s="1"/>
      <c r="C285" s="1"/>
      <c r="D285" s="1"/>
      <c r="E285" s="1"/>
      <c r="F285" s="1"/>
    </row>
    <row r="286" spans="2:6" x14ac:dyDescent="0.25">
      <c r="B286" s="1"/>
      <c r="C286" s="1"/>
      <c r="D286" s="1"/>
      <c r="E286" s="1"/>
      <c r="F286" s="1"/>
    </row>
    <row r="287" spans="2:6" x14ac:dyDescent="0.25">
      <c r="B287" s="1"/>
      <c r="C287" s="1"/>
      <c r="D287" s="1"/>
      <c r="E287" s="1"/>
      <c r="F287" s="1"/>
    </row>
    <row r="288" spans="2:6" x14ac:dyDescent="0.25">
      <c r="B288" s="1"/>
      <c r="C288" s="1"/>
      <c r="D288" s="1"/>
      <c r="E288" s="1"/>
      <c r="F288" s="1"/>
    </row>
    <row r="289" spans="2:6" x14ac:dyDescent="0.25">
      <c r="B289" s="1"/>
      <c r="C289" s="1"/>
      <c r="D289" s="1"/>
      <c r="E289" s="1"/>
      <c r="F289" s="1"/>
    </row>
    <row r="290" spans="2:6" x14ac:dyDescent="0.25">
      <c r="B290" s="1"/>
      <c r="C290" s="1"/>
      <c r="D290" s="1"/>
      <c r="E290" s="1"/>
      <c r="F290" s="1"/>
    </row>
    <row r="291" spans="2:6" x14ac:dyDescent="0.25">
      <c r="B291" s="1"/>
      <c r="C291" s="1"/>
      <c r="D291" s="1"/>
      <c r="E291" s="1"/>
      <c r="F291" s="1"/>
    </row>
    <row r="292" spans="2:6" x14ac:dyDescent="0.25">
      <c r="B292" s="1"/>
      <c r="C292" s="1"/>
      <c r="D292" s="1"/>
      <c r="E292" s="1"/>
      <c r="F292" s="1"/>
    </row>
    <row r="293" spans="2:6" x14ac:dyDescent="0.25">
      <c r="B293" s="1"/>
      <c r="C293" s="1"/>
      <c r="D293" s="1"/>
      <c r="E293" s="1"/>
      <c r="F293" s="1"/>
    </row>
    <row r="294" spans="2:6" x14ac:dyDescent="0.25">
      <c r="B294" s="1"/>
      <c r="C294" s="1"/>
      <c r="D294" s="1"/>
      <c r="E294" s="1"/>
      <c r="F294" s="1"/>
    </row>
    <row r="296" spans="2:6" x14ac:dyDescent="0.25">
      <c r="B296" s="1"/>
      <c r="C296" s="1"/>
      <c r="D296" s="1"/>
      <c r="E296" s="1"/>
      <c r="F296" s="1"/>
    </row>
    <row r="297" spans="2:6" x14ac:dyDescent="0.25">
      <c r="B297" s="1"/>
      <c r="C297" s="1"/>
      <c r="D297" s="1"/>
      <c r="E297" s="1"/>
      <c r="F297" s="1"/>
    </row>
    <row r="298" spans="2:6" x14ac:dyDescent="0.25">
      <c r="B298" s="1"/>
      <c r="C298" s="1"/>
      <c r="D298" s="1"/>
      <c r="E298" s="1"/>
      <c r="F298" s="1"/>
    </row>
    <row r="299" spans="2:6" x14ac:dyDescent="0.25">
      <c r="B299" s="1"/>
      <c r="C299" s="1"/>
      <c r="D299" s="1"/>
      <c r="E299" s="1"/>
      <c r="F299" s="1"/>
    </row>
    <row r="300" spans="2:6" x14ac:dyDescent="0.25">
      <c r="B300" s="1"/>
      <c r="C300" s="1"/>
      <c r="D300" s="1"/>
      <c r="E300" s="1"/>
      <c r="F300" s="1"/>
    </row>
    <row r="301" spans="2:6" x14ac:dyDescent="0.25">
      <c r="B301" s="1"/>
      <c r="C301" s="1"/>
      <c r="D301" s="1"/>
      <c r="E301" s="1"/>
      <c r="F301" s="1"/>
    </row>
    <row r="302" spans="2:6" x14ac:dyDescent="0.25">
      <c r="B302" s="1"/>
      <c r="C302" s="1"/>
      <c r="D302" s="1"/>
      <c r="E302" s="1"/>
      <c r="F302" s="1"/>
    </row>
    <row r="303" spans="2:6" x14ac:dyDescent="0.25">
      <c r="B303" s="1"/>
      <c r="C303" s="1"/>
      <c r="D303" s="1"/>
      <c r="E303" s="1"/>
      <c r="F303" s="1"/>
    </row>
    <row r="304" spans="2:6" x14ac:dyDescent="0.25">
      <c r="B304" s="1"/>
      <c r="C304" s="1"/>
      <c r="D304" s="1"/>
      <c r="E304" s="1"/>
      <c r="F304" s="1"/>
    </row>
    <row r="305" spans="2:6" x14ac:dyDescent="0.25">
      <c r="B305" s="1"/>
      <c r="C305" s="1"/>
      <c r="D305" s="1"/>
      <c r="E305" s="1"/>
      <c r="F305" s="1"/>
    </row>
    <row r="306" spans="2:6" x14ac:dyDescent="0.25">
      <c r="B306" s="1"/>
      <c r="C306" s="1"/>
      <c r="D306" s="1"/>
      <c r="E306" s="1"/>
      <c r="F306" s="1"/>
    </row>
    <row r="307" spans="2:6" x14ac:dyDescent="0.25">
      <c r="B307" s="1"/>
      <c r="C307" s="1"/>
      <c r="D307" s="1"/>
      <c r="E307" s="1"/>
      <c r="F307" s="1"/>
    </row>
    <row r="308" spans="2:6" x14ac:dyDescent="0.25">
      <c r="B308" s="1"/>
      <c r="C308" s="1"/>
      <c r="D308" s="1"/>
      <c r="E308" s="1"/>
      <c r="F308" s="1"/>
    </row>
    <row r="309" spans="2:6" x14ac:dyDescent="0.25">
      <c r="B309" s="1"/>
      <c r="C309" s="1"/>
      <c r="D309" s="1"/>
      <c r="E309" s="1"/>
      <c r="F309" s="1"/>
    </row>
    <row r="310" spans="2:6" x14ac:dyDescent="0.25">
      <c r="B310" s="1"/>
      <c r="C310" s="1"/>
      <c r="D310" s="1"/>
      <c r="E310" s="1"/>
      <c r="F310" s="1"/>
    </row>
    <row r="311" spans="2:6" x14ac:dyDescent="0.25">
      <c r="B311" s="1"/>
      <c r="C311" s="1"/>
      <c r="D311" s="1"/>
      <c r="E311" s="1"/>
      <c r="F311" s="1"/>
    </row>
    <row r="312" spans="2:6" x14ac:dyDescent="0.25">
      <c r="B312" s="1"/>
      <c r="C312" s="1"/>
      <c r="D312" s="1"/>
      <c r="E312" s="1"/>
      <c r="F312" s="1"/>
    </row>
    <row r="313" spans="2:6" x14ac:dyDescent="0.25">
      <c r="B313" s="1"/>
      <c r="C313" s="1"/>
      <c r="D313" s="1"/>
      <c r="E313" s="1"/>
      <c r="F313" s="1"/>
    </row>
  </sheetData>
  <sortState ref="B2:F631">
    <sortCondition ref="C1"/>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4"/>
  <sheetViews>
    <sheetView workbookViewId="0"/>
  </sheetViews>
  <sheetFormatPr defaultRowHeight="15" x14ac:dyDescent="0.25"/>
  <cols>
    <col min="1" max="1" width="44.28515625" customWidth="1"/>
    <col min="2" max="2" width="11" customWidth="1"/>
    <col min="3" max="3" width="10.85546875" customWidth="1"/>
    <col min="4" max="4" width="10.5703125" bestFit="1" customWidth="1"/>
    <col min="5" max="5" width="13.85546875" customWidth="1"/>
    <col min="6" max="6" width="11.7109375" customWidth="1"/>
    <col min="7" max="20" width="10.5703125" bestFit="1" customWidth="1"/>
    <col min="24" max="24" width="9.140625" style="2"/>
    <col min="27" max="27" width="34.7109375" customWidth="1"/>
  </cols>
  <sheetData>
    <row r="1" spans="1:29" x14ac:dyDescent="0.25">
      <c r="AB1" t="s">
        <v>53</v>
      </c>
      <c r="AC1" t="s">
        <v>52</v>
      </c>
    </row>
    <row r="2" spans="1:29" s="18" customFormat="1" x14ac:dyDescent="0.25">
      <c r="A2" s="32"/>
      <c r="B2" s="32" t="s">
        <v>50</v>
      </c>
      <c r="C2" s="32" t="s">
        <v>2</v>
      </c>
      <c r="D2" s="32" t="s">
        <v>35</v>
      </c>
      <c r="E2" s="32" t="s">
        <v>36</v>
      </c>
      <c r="F2" s="32" t="s">
        <v>37</v>
      </c>
      <c r="G2" s="32" t="s">
        <v>38</v>
      </c>
      <c r="H2" s="32" t="s">
        <v>39</v>
      </c>
      <c r="I2" s="32" t="s">
        <v>40</v>
      </c>
      <c r="J2" s="32" t="s">
        <v>41</v>
      </c>
      <c r="K2" s="32" t="s">
        <v>42</v>
      </c>
      <c r="L2" s="32" t="s">
        <v>43</v>
      </c>
      <c r="M2" s="32" t="s">
        <v>77</v>
      </c>
      <c r="N2" s="32" t="s">
        <v>44</v>
      </c>
      <c r="O2" s="33" t="s">
        <v>45</v>
      </c>
      <c r="P2" s="32" t="s">
        <v>46</v>
      </c>
      <c r="Q2" s="32" t="s">
        <v>78</v>
      </c>
      <c r="R2" s="32" t="s">
        <v>47</v>
      </c>
      <c r="S2" s="32" t="s">
        <v>79</v>
      </c>
      <c r="T2" s="32" t="s">
        <v>48</v>
      </c>
      <c r="U2" s="32" t="s">
        <v>49</v>
      </c>
      <c r="V2" s="18" t="s">
        <v>80</v>
      </c>
      <c r="W2" s="18" t="s">
        <v>81</v>
      </c>
      <c r="X2" s="18" t="s">
        <v>51</v>
      </c>
      <c r="AA2" s="18" t="s">
        <v>50</v>
      </c>
      <c r="AB2" s="18" t="s">
        <v>45</v>
      </c>
    </row>
    <row r="3" spans="1:29" x14ac:dyDescent="0.25">
      <c r="B3" s="3" t="s">
        <v>76</v>
      </c>
      <c r="C3" s="8">
        <f>('Basiscijfers '!C3/'Basiscijfers '!C$38)/('Basiscijfers '!$X3/'Basiscijfers '!$X$38)</f>
        <v>1.3560402673450971</v>
      </c>
      <c r="D3" s="8">
        <f>('Basiscijfers '!D3/'Basiscijfers '!D$38)/('Basiscijfers '!$X3/'Basiscijfers '!$X$38)</f>
        <v>0.9189132157848221</v>
      </c>
      <c r="E3" s="8">
        <f>('Basiscijfers '!E3/'Basiscijfers '!E$38)/('Basiscijfers '!$X3/'Basiscijfers '!$X$38)</f>
        <v>1.2512577594587913</v>
      </c>
      <c r="F3" s="8">
        <f>('Basiscijfers '!F3/'Basiscijfers '!F$38)/('Basiscijfers '!$X3/'Basiscijfers '!$X$38)</f>
        <v>1.1059501757138985</v>
      </c>
      <c r="G3" s="8">
        <f>('Basiscijfers '!G3/'Basiscijfers '!G$38)/('Basiscijfers '!$X3/'Basiscijfers '!$X$38)</f>
        <v>1.0120289373659812</v>
      </c>
      <c r="H3" s="8">
        <f>('Basiscijfers '!H3/'Basiscijfers '!H$38)/('Basiscijfers '!$X3/'Basiscijfers '!$X$38)</f>
        <v>1.5601618433793536</v>
      </c>
      <c r="I3" s="8">
        <f>('Basiscijfers '!I3/'Basiscijfers '!I$38)/('Basiscijfers '!$X3/'Basiscijfers '!$X$38)</f>
        <v>1.0433638880484706</v>
      </c>
      <c r="J3" s="8">
        <f>('Basiscijfers '!J3/'Basiscijfers '!J$38)/('Basiscijfers '!$X3/'Basiscijfers '!$X$38)</f>
        <v>0.90700319510839589</v>
      </c>
      <c r="K3" s="8">
        <f>('Basiscijfers '!K3/'Basiscijfers '!K$38)/('Basiscijfers '!$X3/'Basiscijfers '!$X$38)</f>
        <v>0.80943754796772838</v>
      </c>
      <c r="L3" s="8">
        <f>('Basiscijfers '!L3/'Basiscijfers '!L$38)/('Basiscijfers '!$X3/'Basiscijfers '!$X$38)</f>
        <v>2.3761516921955659</v>
      </c>
      <c r="M3" s="8">
        <f>('Basiscijfers '!M3/'Basiscijfers '!M$38)/('Basiscijfers '!$X3/'Basiscijfers '!$X$38)</f>
        <v>1.3984317340219572</v>
      </c>
      <c r="N3" s="8">
        <f>('Basiscijfers '!N3/'Basiscijfers '!N$38)/('Basiscijfers '!$X3/'Basiscijfers '!$X$38)</f>
        <v>1.0013140154145914</v>
      </c>
      <c r="O3" s="34">
        <f>('Basiscijfers '!O3/'Basiscijfers '!O$38)/('Basiscijfers '!$X3/'Basiscijfers '!$X$38)</f>
        <v>1.1076782404451169</v>
      </c>
      <c r="P3" s="8">
        <f>('Basiscijfers '!P3/'Basiscijfers '!P$38)/('Basiscijfers '!$X3/'Basiscijfers '!$X$38)</f>
        <v>1.0587442201090012</v>
      </c>
      <c r="Q3" s="8">
        <f>('Basiscijfers '!Q3/'Basiscijfers '!Q$38)/('Basiscijfers '!$X3/'Basiscijfers '!$X$38)</f>
        <v>0.49780582388668326</v>
      </c>
      <c r="R3" s="8">
        <f>('Basiscijfers '!R3/'Basiscijfers '!R$38)/('Basiscijfers '!$X3/'Basiscijfers '!$X$38)</f>
        <v>1.2453391888620111</v>
      </c>
      <c r="S3" s="8">
        <f>('Basiscijfers '!S3/'Basiscijfers '!S$38)/('Basiscijfers '!$X3/'Basiscijfers '!$X$38)</f>
        <v>1.8796797625882848</v>
      </c>
      <c r="T3" s="8">
        <f>('Basiscijfers '!T3/'Basiscijfers '!T$38)/('Basiscijfers '!$X3/'Basiscijfers '!$X$38)</f>
        <v>0.78263498293337852</v>
      </c>
      <c r="U3" s="8">
        <f>('Basiscijfers '!U3/'Basiscijfers '!U$38)/('Basiscijfers '!$X3/'Basiscijfers '!$X$38)</f>
        <v>0.82932018211783887</v>
      </c>
      <c r="V3" s="8">
        <f>('Basiscijfers '!V3/'Basiscijfers '!V$38)/('Basiscijfers '!$X3/'Basiscijfers '!$X$38)</f>
        <v>0.6687084456518787</v>
      </c>
      <c r="W3" s="8">
        <f>('Basiscijfers '!W3/'Basiscijfers '!W$38)/('Basiscijfers '!$X3/'Basiscijfers '!$X$38)</f>
        <v>0.81643785413843795</v>
      </c>
      <c r="X3" s="11">
        <f>('Basiscijfers '!X3/'Basiscijfers '!X$38)/('Basiscijfers '!$X3/'Basiscijfers '!$X$38)</f>
        <v>1</v>
      </c>
      <c r="AA3" t="s">
        <v>76</v>
      </c>
      <c r="AB3">
        <v>1.1076782404451169</v>
      </c>
      <c r="AC3">
        <v>1.2984578475044399</v>
      </c>
    </row>
    <row r="4" spans="1:29" x14ac:dyDescent="0.25">
      <c r="B4" s="3" t="s">
        <v>82</v>
      </c>
      <c r="C4" s="8">
        <f>('Basiscijfers '!C4/'Basiscijfers '!C$38)/('Basiscijfers '!$X4/'Basiscijfers '!$X$38)</f>
        <v>0.93755736532125955</v>
      </c>
      <c r="D4" s="8">
        <f>('Basiscijfers '!D4/'Basiscijfers '!D$38)/('Basiscijfers '!$X4/'Basiscijfers '!$X$38)</f>
        <v>1.1959685441179666</v>
      </c>
      <c r="E4" s="8">
        <f>('Basiscijfers '!E4/'Basiscijfers '!E$38)/('Basiscijfers '!$X4/'Basiscijfers '!$X$38)</f>
        <v>1.1685909907186736</v>
      </c>
      <c r="F4" s="8">
        <f>('Basiscijfers '!F4/'Basiscijfers '!F$38)/('Basiscijfers '!$X4/'Basiscijfers '!$X$38)</f>
        <v>0.84877557918682933</v>
      </c>
      <c r="G4" s="8">
        <f>('Basiscijfers '!G4/'Basiscijfers '!G$38)/('Basiscijfers '!$X4/'Basiscijfers '!$X$38)</f>
        <v>0.333487599631556</v>
      </c>
      <c r="H4" s="8">
        <f>('Basiscijfers '!H4/'Basiscijfers '!H$38)/('Basiscijfers '!$X4/'Basiscijfers '!$X$38)</f>
        <v>1.2317155463076166</v>
      </c>
      <c r="I4" s="8">
        <f>('Basiscijfers '!I4/'Basiscijfers '!I$38)/('Basiscijfers '!$X4/'Basiscijfers '!$X$38)</f>
        <v>1.3711192931257616</v>
      </c>
      <c r="J4" s="8">
        <f>('Basiscijfers '!J4/'Basiscijfers '!J$38)/('Basiscijfers '!$X4/'Basiscijfers '!$X$38)</f>
        <v>1.6292591726981973</v>
      </c>
      <c r="K4" s="8">
        <f>('Basiscijfers '!K4/'Basiscijfers '!K$38)/('Basiscijfers '!$X4/'Basiscijfers '!$X$38)</f>
        <v>1.6231704557267879</v>
      </c>
      <c r="L4" s="8">
        <f>('Basiscijfers '!L4/'Basiscijfers '!L$38)/('Basiscijfers '!$X4/'Basiscijfers '!$X$38)</f>
        <v>1.0980416564251028</v>
      </c>
      <c r="M4" s="8">
        <f>('Basiscijfers '!M4/'Basiscijfers '!M$38)/('Basiscijfers '!$X4/'Basiscijfers '!$X$38)</f>
        <v>1.509753651463478</v>
      </c>
      <c r="N4" s="8">
        <f>('Basiscijfers '!N4/'Basiscijfers '!N$38)/('Basiscijfers '!$X4/'Basiscijfers '!$X$38)</f>
        <v>0.99829566439837425</v>
      </c>
      <c r="O4" s="34">
        <f>('Basiscijfers '!O4/'Basiscijfers '!O$38)/('Basiscijfers '!$X4/'Basiscijfers '!$X$38)</f>
        <v>1.5343935837746134</v>
      </c>
      <c r="P4" s="8">
        <f>('Basiscijfers '!P4/'Basiscijfers '!P$38)/('Basiscijfers '!$X4/'Basiscijfers '!$X$38)</f>
        <v>0.7059169751038169</v>
      </c>
      <c r="Q4" s="8">
        <f>('Basiscijfers '!Q4/'Basiscijfers '!Q$38)/('Basiscijfers '!$X4/'Basiscijfers '!$X$38)</f>
        <v>4.4426630051785702E-2</v>
      </c>
      <c r="R4" s="8">
        <f>('Basiscijfers '!R4/'Basiscijfers '!R$38)/('Basiscijfers '!$X4/'Basiscijfers '!$X$38)</f>
        <v>0.55168286315608051</v>
      </c>
      <c r="S4" s="8">
        <f>('Basiscijfers '!S4/'Basiscijfers '!S$38)/('Basiscijfers '!$X4/'Basiscijfers '!$X$38)</f>
        <v>1.4150936634959326</v>
      </c>
      <c r="T4" s="8">
        <f>('Basiscijfers '!T4/'Basiscijfers '!T$38)/('Basiscijfers '!$X4/'Basiscijfers '!$X$38)</f>
        <v>1.2356813653768257</v>
      </c>
      <c r="U4" s="8">
        <f>('Basiscijfers '!U4/'Basiscijfers '!U$38)/('Basiscijfers '!$X4/'Basiscijfers '!$X$38)</f>
        <v>1.5106793560387726</v>
      </c>
      <c r="V4" s="8">
        <f>('Basiscijfers '!V4/'Basiscijfers '!V$38)/('Basiscijfers '!$X4/'Basiscijfers '!$X$38)</f>
        <v>1.4301401858155189</v>
      </c>
      <c r="W4" s="8">
        <f>('Basiscijfers '!W4/'Basiscijfers '!W$38)/('Basiscijfers '!$X4/'Basiscijfers '!$X$38)</f>
        <v>0.96390805707255278</v>
      </c>
      <c r="X4" s="11">
        <f>('Basiscijfers '!X4/'Basiscijfers '!X$38)/('Basiscijfers '!$X4/'Basiscijfers '!$X$38)</f>
        <v>1</v>
      </c>
      <c r="AA4" t="s">
        <v>82</v>
      </c>
      <c r="AB4">
        <v>1.5343935837746134</v>
      </c>
      <c r="AC4">
        <v>1.2640648390923099</v>
      </c>
    </row>
    <row r="5" spans="1:29" x14ac:dyDescent="0.25">
      <c r="B5" s="3" t="s">
        <v>83</v>
      </c>
      <c r="C5" s="8">
        <f>('Basiscijfers '!C5/'Basiscijfers '!C$38)/('Basiscijfers '!$X5/'Basiscijfers '!$X$38)</f>
        <v>0.74893185916809124</v>
      </c>
      <c r="D5" s="8">
        <f>('Basiscijfers '!D5/'Basiscijfers '!D$38)/('Basiscijfers '!$X5/'Basiscijfers '!$X$38)</f>
        <v>1.1024229153916409</v>
      </c>
      <c r="E5" s="8">
        <f>('Basiscijfers '!E5/'Basiscijfers '!E$38)/('Basiscijfers '!$X5/'Basiscijfers '!$X$38)</f>
        <v>0.9742226982206692</v>
      </c>
      <c r="F5" s="8">
        <f>('Basiscijfers '!F5/'Basiscijfers '!F$38)/('Basiscijfers '!$X5/'Basiscijfers '!$X$38)</f>
        <v>0.91026212747890023</v>
      </c>
      <c r="G5" s="8">
        <f>('Basiscijfers '!G5/'Basiscijfers '!G$38)/('Basiscijfers '!$X5/'Basiscijfers '!$X$38)</f>
        <v>1.007109559399241</v>
      </c>
      <c r="H5" s="8">
        <f>('Basiscijfers '!H5/'Basiscijfers '!H$38)/('Basiscijfers '!$X5/'Basiscijfers '!$X$38)</f>
        <v>1.1517782740393177</v>
      </c>
      <c r="I5" s="8">
        <f>('Basiscijfers '!I5/'Basiscijfers '!I$38)/('Basiscijfers '!$X5/'Basiscijfers '!$X$38)</f>
        <v>0.87552162892689078</v>
      </c>
      <c r="J5" s="8">
        <f>('Basiscijfers '!J5/'Basiscijfers '!J$38)/('Basiscijfers '!$X5/'Basiscijfers '!$X$38)</f>
        <v>0.9709472507453758</v>
      </c>
      <c r="K5" s="8">
        <f>('Basiscijfers '!K5/'Basiscijfers '!K$38)/('Basiscijfers '!$X5/'Basiscijfers '!$X$38)</f>
        <v>1.0652636718873827</v>
      </c>
      <c r="L5" s="8">
        <f>('Basiscijfers '!L5/'Basiscijfers '!L$38)/('Basiscijfers '!$X5/'Basiscijfers '!$X$38)</f>
        <v>0.96975552632131645</v>
      </c>
      <c r="M5" s="8">
        <f>('Basiscijfers '!M5/'Basiscijfers '!M$38)/('Basiscijfers '!$X5/'Basiscijfers '!$X$38)</f>
        <v>0.93623410477105218</v>
      </c>
      <c r="N5" s="8">
        <f>('Basiscijfers '!N5/'Basiscijfers '!N$38)/('Basiscijfers '!$X5/'Basiscijfers '!$X$38)</f>
        <v>1.1107499896791626</v>
      </c>
      <c r="O5" s="34">
        <f>('Basiscijfers '!O5/'Basiscijfers '!O$38)/('Basiscijfers '!$X5/'Basiscijfers '!$X$38)</f>
        <v>0.95304029213164032</v>
      </c>
      <c r="P5" s="8">
        <f>('Basiscijfers '!P5/'Basiscijfers '!P$38)/('Basiscijfers '!$X5/'Basiscijfers '!$X$38)</f>
        <v>0.76318375945378369</v>
      </c>
      <c r="Q5" s="8">
        <f>('Basiscijfers '!Q5/'Basiscijfers '!Q$38)/('Basiscijfers '!$X5/'Basiscijfers '!$X$38)</f>
        <v>0.93392147952324001</v>
      </c>
      <c r="R5" s="8">
        <f>('Basiscijfers '!R5/'Basiscijfers '!R$38)/('Basiscijfers '!$X5/'Basiscijfers '!$X$38)</f>
        <v>1.0359143150287387</v>
      </c>
      <c r="S5" s="8">
        <f>('Basiscijfers '!S5/'Basiscijfers '!S$38)/('Basiscijfers '!$X5/'Basiscijfers '!$X$38)</f>
        <v>0.90454247140146093</v>
      </c>
      <c r="T5" s="8">
        <f>('Basiscijfers '!T5/'Basiscijfers '!T$38)/('Basiscijfers '!$X5/'Basiscijfers '!$X$38)</f>
        <v>0.98079855156617324</v>
      </c>
      <c r="U5" s="8">
        <f>('Basiscijfers '!U5/'Basiscijfers '!U$38)/('Basiscijfers '!$X5/'Basiscijfers '!$X$38)</f>
        <v>0.99541191454967715</v>
      </c>
      <c r="V5" s="8">
        <f>('Basiscijfers '!V5/'Basiscijfers '!V$38)/('Basiscijfers '!$X5/'Basiscijfers '!$X$38)</f>
        <v>0.89201103734783327</v>
      </c>
      <c r="W5" s="8">
        <f>('Basiscijfers '!W5/'Basiscijfers '!W$38)/('Basiscijfers '!$X5/'Basiscijfers '!$X$38)</f>
        <v>1.0801888525756467</v>
      </c>
      <c r="X5" s="11">
        <f>('Basiscijfers '!X5/'Basiscijfers '!X$38)/('Basiscijfers '!$X5/'Basiscijfers '!$X$38)</f>
        <v>1</v>
      </c>
      <c r="AA5" t="s">
        <v>83</v>
      </c>
      <c r="AB5">
        <v>0.95304029213164032</v>
      </c>
      <c r="AC5">
        <v>1.4301906061327401</v>
      </c>
    </row>
    <row r="6" spans="1:29" x14ac:dyDescent="0.25">
      <c r="B6" s="3" t="s">
        <v>84</v>
      </c>
      <c r="C6" s="8">
        <f>('Basiscijfers '!C6/'Basiscijfers '!C$38)/('Basiscijfers '!$X6/'Basiscijfers '!$X$38)</f>
        <v>0.83375734942345214</v>
      </c>
      <c r="D6" s="8">
        <f>('Basiscijfers '!D6/'Basiscijfers '!D$38)/('Basiscijfers '!$X6/'Basiscijfers '!$X$38)</f>
        <v>0.80772700288346277</v>
      </c>
      <c r="E6" s="8">
        <f>('Basiscijfers '!E6/'Basiscijfers '!E$38)/('Basiscijfers '!$X6/'Basiscijfers '!$X$38)</f>
        <v>1.0287064748126884</v>
      </c>
      <c r="F6" s="8">
        <f>('Basiscijfers '!F6/'Basiscijfers '!F$38)/('Basiscijfers '!$X6/'Basiscijfers '!$X$38)</f>
        <v>0.84345981154831795</v>
      </c>
      <c r="G6" s="8">
        <f>('Basiscijfers '!G6/'Basiscijfers '!G$38)/('Basiscijfers '!$X6/'Basiscijfers '!$X$38)</f>
        <v>1.1915009130845799</v>
      </c>
      <c r="H6" s="8">
        <f>('Basiscijfers '!H6/'Basiscijfers '!H$38)/('Basiscijfers '!$X6/'Basiscijfers '!$X$38)</f>
        <v>0.58531980858918886</v>
      </c>
      <c r="I6" s="8">
        <f>('Basiscijfers '!I6/'Basiscijfers '!I$38)/('Basiscijfers '!$X6/'Basiscijfers '!$X$38)</f>
        <v>0.70600425662644084</v>
      </c>
      <c r="J6" s="8">
        <f>('Basiscijfers '!J6/'Basiscijfers '!J$38)/('Basiscijfers '!$X6/'Basiscijfers '!$X$38)</f>
        <v>0.78067742591691902</v>
      </c>
      <c r="K6" s="8">
        <f>('Basiscijfers '!K6/'Basiscijfers '!K$38)/('Basiscijfers '!$X6/'Basiscijfers '!$X$38)</f>
        <v>0.91872802094862915</v>
      </c>
      <c r="L6" s="8">
        <f>('Basiscijfers '!L6/'Basiscijfers '!L$38)/('Basiscijfers '!$X6/'Basiscijfers '!$X$38)</f>
        <v>1.2795439639835164</v>
      </c>
      <c r="M6" s="8">
        <f>('Basiscijfers '!M6/'Basiscijfers '!M$38)/('Basiscijfers '!$X6/'Basiscijfers '!$X$38)</f>
        <v>1.2390393957632551</v>
      </c>
      <c r="N6" s="8">
        <f>('Basiscijfers '!N6/'Basiscijfers '!N$38)/('Basiscijfers '!$X6/'Basiscijfers '!$X$38)</f>
        <v>1.0770034692687049</v>
      </c>
      <c r="O6" s="34">
        <f>('Basiscijfers '!O6/'Basiscijfers '!O$38)/('Basiscijfers '!$X6/'Basiscijfers '!$X$38)</f>
        <v>0.82453075386741315</v>
      </c>
      <c r="P6" s="8">
        <f>('Basiscijfers '!P6/'Basiscijfers '!P$38)/('Basiscijfers '!$X6/'Basiscijfers '!$X$38)</f>
        <v>0.51148766142968571</v>
      </c>
      <c r="Q6" s="8">
        <f>('Basiscijfers '!Q6/'Basiscijfers '!Q$38)/('Basiscijfers '!$X6/'Basiscijfers '!$X$38)</f>
        <v>1.4652685877681138</v>
      </c>
      <c r="R6" s="8">
        <f>('Basiscijfers '!R6/'Basiscijfers '!R$38)/('Basiscijfers '!$X6/'Basiscijfers '!$X$38)</f>
        <v>1.3599122071875644</v>
      </c>
      <c r="S6" s="8">
        <f>('Basiscijfers '!S6/'Basiscijfers '!S$38)/('Basiscijfers '!$X6/'Basiscijfers '!$X$38)</f>
        <v>0.84603496627628028</v>
      </c>
      <c r="T6" s="8">
        <f>('Basiscijfers '!T6/'Basiscijfers '!T$38)/('Basiscijfers '!$X6/'Basiscijfers '!$X$38)</f>
        <v>0.74311022898403056</v>
      </c>
      <c r="U6" s="8">
        <f>('Basiscijfers '!U6/'Basiscijfers '!U$38)/('Basiscijfers '!$X6/'Basiscijfers '!$X$38)</f>
        <v>1.0707274459378486</v>
      </c>
      <c r="V6" s="8">
        <f>('Basiscijfers '!V6/'Basiscijfers '!V$38)/('Basiscijfers '!$X6/'Basiscijfers '!$X$38)</f>
        <v>0.82283058191341985</v>
      </c>
      <c r="W6" s="8">
        <f>('Basiscijfers '!W6/'Basiscijfers '!W$38)/('Basiscijfers '!$X6/'Basiscijfers '!$X$38)</f>
        <v>0.99211568461693156</v>
      </c>
      <c r="X6" s="11">
        <f>('Basiscijfers '!X6/'Basiscijfers '!X$38)/('Basiscijfers '!$X6/'Basiscijfers '!$X$38)</f>
        <v>1</v>
      </c>
      <c r="AA6" t="s">
        <v>84</v>
      </c>
      <c r="AB6">
        <v>0.82453075386741315</v>
      </c>
      <c r="AC6">
        <v>1.1070699793183401</v>
      </c>
    </row>
    <row r="7" spans="1:29" x14ac:dyDescent="0.25">
      <c r="B7" s="3" t="s">
        <v>85</v>
      </c>
      <c r="C7" s="8">
        <f>('Basiscijfers '!C7/'Basiscijfers '!C$38)/('Basiscijfers '!$X7/'Basiscijfers '!$X$38)</f>
        <v>1.3582635458419927</v>
      </c>
      <c r="D7" s="8">
        <f>('Basiscijfers '!D7/'Basiscijfers '!D$38)/('Basiscijfers '!$X7/'Basiscijfers '!$X$38)</f>
        <v>1.1732806889152938</v>
      </c>
      <c r="E7" s="8">
        <f>('Basiscijfers '!E7/'Basiscijfers '!E$38)/('Basiscijfers '!$X7/'Basiscijfers '!$X$38)</f>
        <v>1.174077514653636</v>
      </c>
      <c r="F7" s="8">
        <f>('Basiscijfers '!F7/'Basiscijfers '!F$38)/('Basiscijfers '!$X7/'Basiscijfers '!$X$38)</f>
        <v>1.1470241249399717</v>
      </c>
      <c r="G7" s="8">
        <f>('Basiscijfers '!G7/'Basiscijfers '!G$38)/('Basiscijfers '!$X7/'Basiscijfers '!$X$38)</f>
        <v>0.78252220003075657</v>
      </c>
      <c r="H7" s="8">
        <f>('Basiscijfers '!H7/'Basiscijfers '!H$38)/('Basiscijfers '!$X7/'Basiscijfers '!$X$38)</f>
        <v>1.1161869631472654</v>
      </c>
      <c r="I7" s="8">
        <f>('Basiscijfers '!I7/'Basiscijfers '!I$38)/('Basiscijfers '!$X7/'Basiscijfers '!$X$38)</f>
        <v>1.1156418383783284</v>
      </c>
      <c r="J7" s="8">
        <f>('Basiscijfers '!J7/'Basiscijfers '!J$38)/('Basiscijfers '!$X7/'Basiscijfers '!$X$38)</f>
        <v>1.101742770271156</v>
      </c>
      <c r="K7" s="8">
        <f>('Basiscijfers '!K7/'Basiscijfers '!K$38)/('Basiscijfers '!$X7/'Basiscijfers '!$X$38)</f>
        <v>1.047551170156189</v>
      </c>
      <c r="L7" s="8">
        <f>('Basiscijfers '!L7/'Basiscijfers '!L$38)/('Basiscijfers '!$X7/'Basiscijfers '!$X$38)</f>
        <v>0.77207352722650424</v>
      </c>
      <c r="M7" s="8">
        <f>('Basiscijfers '!M7/'Basiscijfers '!M$38)/('Basiscijfers '!$X7/'Basiscijfers '!$X$38)</f>
        <v>0.93090251249262457</v>
      </c>
      <c r="N7" s="8">
        <f>('Basiscijfers '!N7/'Basiscijfers '!N$38)/('Basiscijfers '!$X7/'Basiscijfers '!$X$38)</f>
        <v>1.0731031444165102</v>
      </c>
      <c r="O7" s="34">
        <f>('Basiscijfers '!O7/'Basiscijfers '!O$38)/('Basiscijfers '!$X7/'Basiscijfers '!$X$38)</f>
        <v>0.88320017657255268</v>
      </c>
      <c r="P7" s="8">
        <f>('Basiscijfers '!P7/'Basiscijfers '!P$38)/('Basiscijfers '!$X7/'Basiscijfers '!$X$38)</f>
        <v>1.4028222316918435</v>
      </c>
      <c r="Q7" s="8">
        <f>('Basiscijfers '!Q7/'Basiscijfers '!Q$38)/('Basiscijfers '!$X7/'Basiscijfers '!$X$38)</f>
        <v>0.58586623384852055</v>
      </c>
      <c r="R7" s="8">
        <f>('Basiscijfers '!R7/'Basiscijfers '!R$38)/('Basiscijfers '!$X7/'Basiscijfers '!$X$38)</f>
        <v>0.65927907405191932</v>
      </c>
      <c r="S7" s="8">
        <f>('Basiscijfers '!S7/'Basiscijfers '!S$38)/('Basiscijfers '!$X7/'Basiscijfers '!$X$38)</f>
        <v>1.2526371164820247</v>
      </c>
      <c r="T7" s="8">
        <f>('Basiscijfers '!T7/'Basiscijfers '!T$38)/('Basiscijfers '!$X7/'Basiscijfers '!$X$38)</f>
        <v>0.95080521238581472</v>
      </c>
      <c r="U7" s="8">
        <f>('Basiscijfers '!U7/'Basiscijfers '!U$38)/('Basiscijfers '!$X7/'Basiscijfers '!$X$38)</f>
        <v>0.97793061079898225</v>
      </c>
      <c r="V7" s="8">
        <f>('Basiscijfers '!V7/'Basiscijfers '!V$38)/('Basiscijfers '!$X7/'Basiscijfers '!$X$38)</f>
        <v>0.98841422408896229</v>
      </c>
      <c r="W7" s="8">
        <f>('Basiscijfers '!W7/'Basiscijfers '!W$38)/('Basiscijfers '!$X7/'Basiscijfers '!$X$38)</f>
        <v>1.0688896930314897</v>
      </c>
      <c r="X7" s="11">
        <f>('Basiscijfers '!X7/'Basiscijfers '!X$38)/('Basiscijfers '!$X7/'Basiscijfers '!$X$38)</f>
        <v>1</v>
      </c>
      <c r="AA7" t="s">
        <v>85</v>
      </c>
      <c r="AB7">
        <v>0.88320017657255268</v>
      </c>
      <c r="AC7">
        <v>1.3866767516941001</v>
      </c>
    </row>
    <row r="8" spans="1:29" x14ac:dyDescent="0.25">
      <c r="B8" s="3" t="s">
        <v>86</v>
      </c>
      <c r="C8" s="8">
        <f>('Basiscijfers '!C8/'Basiscijfers '!C$38)/('Basiscijfers '!$X8/'Basiscijfers '!$X$38)</f>
        <v>0.81034419095634425</v>
      </c>
      <c r="D8" s="8">
        <f>('Basiscijfers '!D8/'Basiscijfers '!D$38)/('Basiscijfers '!$X8/'Basiscijfers '!$X$38)</f>
        <v>0.97083664064199393</v>
      </c>
      <c r="E8" s="8">
        <f>('Basiscijfers '!E8/'Basiscijfers '!E$38)/('Basiscijfers '!$X8/'Basiscijfers '!$X$38)</f>
        <v>1.1115939617649602</v>
      </c>
      <c r="F8" s="8">
        <f>('Basiscijfers '!F8/'Basiscijfers '!F$38)/('Basiscijfers '!$X8/'Basiscijfers '!$X$38)</f>
        <v>0.97579862028679065</v>
      </c>
      <c r="G8" s="8">
        <f>('Basiscijfers '!G8/'Basiscijfers '!G$38)/('Basiscijfers '!$X8/'Basiscijfers '!$X$38)</f>
        <v>0.95370516877684541</v>
      </c>
      <c r="H8" s="8">
        <f>('Basiscijfers '!H8/'Basiscijfers '!H$38)/('Basiscijfers '!$X8/'Basiscijfers '!$X$38)</f>
        <v>1.0619898685734128</v>
      </c>
      <c r="I8" s="8">
        <f>('Basiscijfers '!I8/'Basiscijfers '!I$38)/('Basiscijfers '!$X8/'Basiscijfers '!$X$38)</f>
        <v>0.74299139273543158</v>
      </c>
      <c r="J8" s="8">
        <f>('Basiscijfers '!J8/'Basiscijfers '!J$38)/('Basiscijfers '!$X8/'Basiscijfers '!$X$38)</f>
        <v>0.89300334054066832</v>
      </c>
      <c r="K8" s="8">
        <f>('Basiscijfers '!K8/'Basiscijfers '!K$38)/('Basiscijfers '!$X8/'Basiscijfers '!$X$38)</f>
        <v>1.0158557010640097</v>
      </c>
      <c r="L8" s="8">
        <f>('Basiscijfers '!L8/'Basiscijfers '!L$38)/('Basiscijfers '!$X8/'Basiscijfers '!$X$38)</f>
        <v>0.88356658420165501</v>
      </c>
      <c r="M8" s="8">
        <f>('Basiscijfers '!M8/'Basiscijfers '!M$38)/('Basiscijfers '!$X8/'Basiscijfers '!$X$38)</f>
        <v>1.1481105311351416</v>
      </c>
      <c r="N8" s="8">
        <f>('Basiscijfers '!N8/'Basiscijfers '!N$38)/('Basiscijfers '!$X8/'Basiscijfers '!$X$38)</f>
        <v>1.1145675293216568</v>
      </c>
      <c r="O8" s="34">
        <f>('Basiscijfers '!O8/'Basiscijfers '!O$38)/('Basiscijfers '!$X8/'Basiscijfers '!$X$38)</f>
        <v>1.1771105408467857</v>
      </c>
      <c r="P8" s="8">
        <f>('Basiscijfers '!P8/'Basiscijfers '!P$38)/('Basiscijfers '!$X8/'Basiscijfers '!$X$38)</f>
        <v>0.75339407155602489</v>
      </c>
      <c r="Q8" s="8">
        <f>('Basiscijfers '!Q8/'Basiscijfers '!Q$38)/('Basiscijfers '!$X8/'Basiscijfers '!$X$38)</f>
        <v>0.64881287757195893</v>
      </c>
      <c r="R8" s="8">
        <f>('Basiscijfers '!R8/'Basiscijfers '!R$38)/('Basiscijfers '!$X8/'Basiscijfers '!$X$38)</f>
        <v>0.91938048363298863</v>
      </c>
      <c r="S8" s="8">
        <f>('Basiscijfers '!S8/'Basiscijfers '!S$38)/('Basiscijfers '!$X8/'Basiscijfers '!$X$38)</f>
        <v>0.76952458677939095</v>
      </c>
      <c r="T8" s="8">
        <f>('Basiscijfers '!T8/'Basiscijfers '!T$38)/('Basiscijfers '!$X8/'Basiscijfers '!$X$38)</f>
        <v>0.94706900136017946</v>
      </c>
      <c r="U8" s="8">
        <f>('Basiscijfers '!U8/'Basiscijfers '!U$38)/('Basiscijfers '!$X8/'Basiscijfers '!$X$38)</f>
        <v>1.1198544266656847</v>
      </c>
      <c r="V8" s="8">
        <f>('Basiscijfers '!V8/'Basiscijfers '!V$38)/('Basiscijfers '!$X8/'Basiscijfers '!$X$38)</f>
        <v>0.9066153628985596</v>
      </c>
      <c r="W8" s="8">
        <f>('Basiscijfers '!W8/'Basiscijfers '!W$38)/('Basiscijfers '!$X8/'Basiscijfers '!$X$38)</f>
        <v>1.1129333263224495</v>
      </c>
      <c r="X8" s="11">
        <f>('Basiscijfers '!X8/'Basiscijfers '!X$38)/('Basiscijfers '!$X8/'Basiscijfers '!$X$38)</f>
        <v>1</v>
      </c>
      <c r="AA8" t="s">
        <v>86</v>
      </c>
      <c r="AB8">
        <v>1.1771105408467857</v>
      </c>
      <c r="AC8">
        <v>1.23981521568159</v>
      </c>
    </row>
    <row r="9" spans="1:29" x14ac:dyDescent="0.25">
      <c r="B9" s="3" t="s">
        <v>87</v>
      </c>
      <c r="C9" s="8">
        <f>('Basiscijfers '!C9/'Basiscijfers '!C$38)/('Basiscijfers '!$X9/'Basiscijfers '!$X$38)</f>
        <v>0.62178218248639627</v>
      </c>
      <c r="D9" s="8">
        <f>('Basiscijfers '!D9/'Basiscijfers '!D$38)/('Basiscijfers '!$X9/'Basiscijfers '!$X$38)</f>
        <v>0.76367237508071595</v>
      </c>
      <c r="E9" s="8">
        <f>('Basiscijfers '!E9/'Basiscijfers '!E$38)/('Basiscijfers '!$X9/'Basiscijfers '!$X$38)</f>
        <v>0.7851023448036879</v>
      </c>
      <c r="F9" s="8">
        <f>('Basiscijfers '!F9/'Basiscijfers '!F$38)/('Basiscijfers '!$X9/'Basiscijfers '!$X$38)</f>
        <v>0.65143548031109888</v>
      </c>
      <c r="G9" s="8">
        <f>('Basiscijfers '!G9/'Basiscijfers '!G$38)/('Basiscijfers '!$X9/'Basiscijfers '!$X$38)</f>
        <v>1.8244635391367141</v>
      </c>
      <c r="H9" s="8">
        <f>('Basiscijfers '!H9/'Basiscijfers '!H$38)/('Basiscijfers '!$X9/'Basiscijfers '!$X$38)</f>
        <v>0.55800331710401285</v>
      </c>
      <c r="I9" s="8">
        <f>('Basiscijfers '!I9/'Basiscijfers '!I$38)/('Basiscijfers '!$X9/'Basiscijfers '!$X$38)</f>
        <v>0.75384873750702452</v>
      </c>
      <c r="J9" s="8">
        <f>('Basiscijfers '!J9/'Basiscijfers '!J$38)/('Basiscijfers '!$X9/'Basiscijfers '!$X$38)</f>
        <v>0.99605256699132072</v>
      </c>
      <c r="K9" s="8">
        <f>('Basiscijfers '!K9/'Basiscijfers '!K$38)/('Basiscijfers '!$X9/'Basiscijfers '!$X$38)</f>
        <v>1.0422085462201998</v>
      </c>
      <c r="L9" s="8">
        <f>('Basiscijfers '!L9/'Basiscijfers '!L$38)/('Basiscijfers '!$X9/'Basiscijfers '!$X$38)</f>
        <v>0.71100167441627882</v>
      </c>
      <c r="M9" s="8">
        <f>('Basiscijfers '!M9/'Basiscijfers '!M$38)/('Basiscijfers '!$X9/'Basiscijfers '!$X$38)</f>
        <v>0.74204745005240158</v>
      </c>
      <c r="N9" s="8">
        <f>('Basiscijfers '!N9/'Basiscijfers '!N$38)/('Basiscijfers '!$X9/'Basiscijfers '!$X$38)</f>
        <v>1.3516050592602449</v>
      </c>
      <c r="O9" s="34">
        <f>('Basiscijfers '!O9/'Basiscijfers '!O$38)/('Basiscijfers '!$X9/'Basiscijfers '!$X$38)</f>
        <v>0.51528815328788069</v>
      </c>
      <c r="P9" s="8">
        <f>('Basiscijfers '!P9/'Basiscijfers '!P$38)/('Basiscijfers '!$X9/'Basiscijfers '!$X$38)</f>
        <v>0.44570043092324474</v>
      </c>
      <c r="Q9" s="8">
        <f>('Basiscijfers '!Q9/'Basiscijfers '!Q$38)/('Basiscijfers '!$X9/'Basiscijfers '!$X$38)</f>
        <v>1.3612447669313308</v>
      </c>
      <c r="R9" s="8">
        <f>('Basiscijfers '!R9/'Basiscijfers '!R$38)/('Basiscijfers '!$X9/'Basiscijfers '!$X$38)</f>
        <v>1.3527795808618375</v>
      </c>
      <c r="S9" s="8">
        <f>('Basiscijfers '!S9/'Basiscijfers '!S$38)/('Basiscijfers '!$X9/'Basiscijfers '!$X$38)</f>
        <v>1.0444909181893689</v>
      </c>
      <c r="T9" s="8">
        <f>('Basiscijfers '!T9/'Basiscijfers '!T$38)/('Basiscijfers '!$X9/'Basiscijfers '!$X$38)</f>
        <v>0.67603181186019179</v>
      </c>
      <c r="U9" s="8">
        <f>('Basiscijfers '!U9/'Basiscijfers '!U$38)/('Basiscijfers '!$X9/'Basiscijfers '!$X$38)</f>
        <v>0.73441635798871152</v>
      </c>
      <c r="V9" s="8">
        <f>('Basiscijfers '!V9/'Basiscijfers '!V$38)/('Basiscijfers '!$X9/'Basiscijfers '!$X$38)</f>
        <v>0.61830804296407393</v>
      </c>
      <c r="W9" s="8">
        <f>('Basiscijfers '!W9/'Basiscijfers '!W$38)/('Basiscijfers '!$X9/'Basiscijfers '!$X$38)</f>
        <v>0.63979208642515939</v>
      </c>
      <c r="X9" s="11">
        <f>('Basiscijfers '!X9/'Basiscijfers '!X$38)/('Basiscijfers '!$X9/'Basiscijfers '!$X$38)</f>
        <v>1</v>
      </c>
      <c r="AA9" t="s">
        <v>87</v>
      </c>
      <c r="AB9">
        <v>0.51528815328788069</v>
      </c>
      <c r="AC9">
        <v>1.45311227740536</v>
      </c>
    </row>
    <row r="10" spans="1:29" x14ac:dyDescent="0.25">
      <c r="B10" s="3" t="s">
        <v>88</v>
      </c>
      <c r="C10" s="8">
        <f>('Basiscijfers '!C10/'Basiscijfers '!C$38)/('Basiscijfers '!$X10/'Basiscijfers '!$X$38)</f>
        <v>1.4416105346051009</v>
      </c>
      <c r="D10" s="8">
        <f>('Basiscijfers '!D10/'Basiscijfers '!D$38)/('Basiscijfers '!$X10/'Basiscijfers '!$X$38)</f>
        <v>0.88943014453362512</v>
      </c>
      <c r="E10" s="8">
        <f>('Basiscijfers '!E10/'Basiscijfers '!E$38)/('Basiscijfers '!$X10/'Basiscijfers '!$X$38)</f>
        <v>0.7546052018220053</v>
      </c>
      <c r="F10" s="8">
        <f>('Basiscijfers '!F10/'Basiscijfers '!F$38)/('Basiscijfers '!$X10/'Basiscijfers '!$X$38)</f>
        <v>1.283036169015942</v>
      </c>
      <c r="G10" s="8">
        <f>('Basiscijfers '!G10/'Basiscijfers '!G$38)/('Basiscijfers '!$X10/'Basiscijfers '!$X$38)</f>
        <v>1.3451377226970573</v>
      </c>
      <c r="H10" s="8">
        <f>('Basiscijfers '!H10/'Basiscijfers '!H$38)/('Basiscijfers '!$X10/'Basiscijfers '!$X$38)</f>
        <v>0.66691689676976651</v>
      </c>
      <c r="I10" s="8">
        <f>('Basiscijfers '!I10/'Basiscijfers '!I$38)/('Basiscijfers '!$X10/'Basiscijfers '!$X$38)</f>
        <v>0.64073504923126545</v>
      </c>
      <c r="J10" s="8">
        <f>('Basiscijfers '!J10/'Basiscijfers '!J$38)/('Basiscijfers '!$X10/'Basiscijfers '!$X$38)</f>
        <v>0.61464014283267587</v>
      </c>
      <c r="K10" s="8">
        <f>('Basiscijfers '!K10/'Basiscijfers '!K$38)/('Basiscijfers '!$X10/'Basiscijfers '!$X$38)</f>
        <v>0.74317403885216504</v>
      </c>
      <c r="L10" s="8">
        <f>('Basiscijfers '!L10/'Basiscijfers '!L$38)/('Basiscijfers '!$X10/'Basiscijfers '!$X$38)</f>
        <v>0.76778206721728115</v>
      </c>
      <c r="M10" s="8">
        <f>('Basiscijfers '!M10/'Basiscijfers '!M$38)/('Basiscijfers '!$X10/'Basiscijfers '!$X$38)</f>
        <v>1.1672086064902076</v>
      </c>
      <c r="N10" s="8">
        <f>('Basiscijfers '!N10/'Basiscijfers '!N$38)/('Basiscijfers '!$X10/'Basiscijfers '!$X$38)</f>
        <v>0.51322391477498497</v>
      </c>
      <c r="O10" s="34">
        <f>('Basiscijfers '!O10/'Basiscijfers '!O$38)/('Basiscijfers '!$X10/'Basiscijfers '!$X$38)</f>
        <v>0.65063454965789536</v>
      </c>
      <c r="P10" s="8">
        <f>('Basiscijfers '!P10/'Basiscijfers '!P$38)/('Basiscijfers '!$X10/'Basiscijfers '!$X$38)</f>
        <v>1.0933156184984387</v>
      </c>
      <c r="Q10" s="8">
        <f>('Basiscijfers '!Q10/'Basiscijfers '!Q$38)/('Basiscijfers '!$X10/'Basiscijfers '!$X$38)</f>
        <v>1.8512108819039992</v>
      </c>
      <c r="R10" s="8">
        <f>('Basiscijfers '!R10/'Basiscijfers '!R$38)/('Basiscijfers '!$X10/'Basiscijfers '!$X$38)</f>
        <v>1.4471565379026177</v>
      </c>
      <c r="S10" s="8">
        <f>('Basiscijfers '!S10/'Basiscijfers '!S$38)/('Basiscijfers '!$X10/'Basiscijfers '!$X$38)</f>
        <v>1.0179831964052604</v>
      </c>
      <c r="T10" s="8">
        <f>('Basiscijfers '!T10/'Basiscijfers '!T$38)/('Basiscijfers '!$X10/'Basiscijfers '!$X$38)</f>
        <v>0.6444937875321487</v>
      </c>
      <c r="U10" s="8">
        <f>('Basiscijfers '!U10/'Basiscijfers '!U$38)/('Basiscijfers '!$X10/'Basiscijfers '!$X$38)</f>
        <v>0.74713641382837859</v>
      </c>
      <c r="V10" s="8">
        <f>('Basiscijfers '!V10/'Basiscijfers '!V$38)/('Basiscijfers '!$X10/'Basiscijfers '!$X$38)</f>
        <v>0.89099210989151389</v>
      </c>
      <c r="W10" s="8">
        <f>('Basiscijfers '!W10/'Basiscijfers '!W$38)/('Basiscijfers '!$X10/'Basiscijfers '!$X$38)</f>
        <v>0.87456163929896014</v>
      </c>
      <c r="X10" s="11">
        <f>('Basiscijfers '!X10/'Basiscijfers '!X$38)/('Basiscijfers '!$X10/'Basiscijfers '!$X$38)</f>
        <v>1</v>
      </c>
      <c r="AA10" t="s">
        <v>88</v>
      </c>
      <c r="AB10">
        <v>0.65063454965789536</v>
      </c>
      <c r="AC10">
        <v>1.13835970025096</v>
      </c>
    </row>
    <row r="11" spans="1:29" x14ac:dyDescent="0.25">
      <c r="B11" s="3" t="s">
        <v>89</v>
      </c>
      <c r="C11" s="8">
        <f>('Basiscijfers '!C11/'Basiscijfers '!C$38)/('Basiscijfers '!$X11/'Basiscijfers '!$X$38)</f>
        <v>1.0829588634294833</v>
      </c>
      <c r="D11" s="8">
        <f>('Basiscijfers '!D11/'Basiscijfers '!D$38)/('Basiscijfers '!$X11/'Basiscijfers '!$X$38)</f>
        <v>1.0980619705208814</v>
      </c>
      <c r="E11" s="8">
        <f>('Basiscijfers '!E11/'Basiscijfers '!E$38)/('Basiscijfers '!$X11/'Basiscijfers '!$X$38)</f>
        <v>1.1614982815625654</v>
      </c>
      <c r="F11" s="8">
        <f>('Basiscijfers '!F11/'Basiscijfers '!F$38)/('Basiscijfers '!$X11/'Basiscijfers '!$X$38)</f>
        <v>1.1554239046916592</v>
      </c>
      <c r="G11" s="8">
        <f>('Basiscijfers '!G11/'Basiscijfers '!G$38)/('Basiscijfers '!$X11/'Basiscijfers '!$X$38)</f>
        <v>0.52497558784467635</v>
      </c>
      <c r="H11" s="8">
        <f>('Basiscijfers '!H11/'Basiscijfers '!H$38)/('Basiscijfers '!$X11/'Basiscijfers '!$X$38)</f>
        <v>1.4023594704671329</v>
      </c>
      <c r="I11" s="8">
        <f>('Basiscijfers '!I11/'Basiscijfers '!I$38)/('Basiscijfers '!$X11/'Basiscijfers '!$X$38)</f>
        <v>0.96402490148944686</v>
      </c>
      <c r="J11" s="8">
        <f>('Basiscijfers '!J11/'Basiscijfers '!J$38)/('Basiscijfers '!$X11/'Basiscijfers '!$X$38)</f>
        <v>0.95408222762309269</v>
      </c>
      <c r="K11" s="8">
        <f>('Basiscijfers '!K11/'Basiscijfers '!K$38)/('Basiscijfers '!$X11/'Basiscijfers '!$X$38)</f>
        <v>0.98192141201169147</v>
      </c>
      <c r="L11" s="8">
        <f>('Basiscijfers '!L11/'Basiscijfers '!L$38)/('Basiscijfers '!$X11/'Basiscijfers '!$X$38)</f>
        <v>1.1208479757830299</v>
      </c>
      <c r="M11" s="8">
        <f>('Basiscijfers '!M11/'Basiscijfers '!M$38)/('Basiscijfers '!$X11/'Basiscijfers '!$X$38)</f>
        <v>1.2183731599631511</v>
      </c>
      <c r="N11" s="8">
        <f>('Basiscijfers '!N11/'Basiscijfers '!N$38)/('Basiscijfers '!$X11/'Basiscijfers '!$X$38)</f>
        <v>1.1313448737320984</v>
      </c>
      <c r="O11" s="34">
        <f>('Basiscijfers '!O11/'Basiscijfers '!O$38)/('Basiscijfers '!$X11/'Basiscijfers '!$X$38)</f>
        <v>1.4026583536237944</v>
      </c>
      <c r="P11" s="8">
        <f>('Basiscijfers '!P11/'Basiscijfers '!P$38)/('Basiscijfers '!$X11/'Basiscijfers '!$X$38)</f>
        <v>1.1092267250162016</v>
      </c>
      <c r="Q11" s="8">
        <f>('Basiscijfers '!Q11/'Basiscijfers '!Q$38)/('Basiscijfers '!$X11/'Basiscijfers '!$X$38)</f>
        <v>0.73700029818100288</v>
      </c>
      <c r="R11" s="8">
        <f>('Basiscijfers '!R11/'Basiscijfers '!R$38)/('Basiscijfers '!$X11/'Basiscijfers '!$X$38)</f>
        <v>0.88607360508078059</v>
      </c>
      <c r="S11" s="8">
        <f>('Basiscijfers '!S11/'Basiscijfers '!S$38)/('Basiscijfers '!$X11/'Basiscijfers '!$X$38)</f>
        <v>0.88061910997441384</v>
      </c>
      <c r="T11" s="8">
        <f>('Basiscijfers '!T11/'Basiscijfers '!T$38)/('Basiscijfers '!$X11/'Basiscijfers '!$X$38)</f>
        <v>1.2134571081361272</v>
      </c>
      <c r="U11" s="8">
        <f>('Basiscijfers '!U11/'Basiscijfers '!U$38)/('Basiscijfers '!$X11/'Basiscijfers '!$X$38)</f>
        <v>1.1774554120973246</v>
      </c>
      <c r="V11" s="8">
        <f>('Basiscijfers '!V11/'Basiscijfers '!V$38)/('Basiscijfers '!$X11/'Basiscijfers '!$X$38)</f>
        <v>1.095079153236171</v>
      </c>
      <c r="W11" s="8">
        <f>('Basiscijfers '!W11/'Basiscijfers '!W$38)/('Basiscijfers '!$X11/'Basiscijfers '!$X$38)</f>
        <v>1.1991011949020529</v>
      </c>
      <c r="X11" s="11">
        <f>('Basiscijfers '!X11/'Basiscijfers '!X$38)/('Basiscijfers '!$X11/'Basiscijfers '!$X$38)</f>
        <v>1</v>
      </c>
      <c r="AA11" t="s">
        <v>89</v>
      </c>
      <c r="AB11">
        <v>1.4026583536237944</v>
      </c>
      <c r="AC11">
        <v>1.36145952900364</v>
      </c>
    </row>
    <row r="12" spans="1:29" x14ac:dyDescent="0.25">
      <c r="B12" s="3" t="s">
        <v>90</v>
      </c>
      <c r="C12" s="8">
        <f>('Basiscijfers '!C12/'Basiscijfers '!C$38)/('Basiscijfers '!$X12/'Basiscijfers '!$X$38)</f>
        <v>0.99029111530175951</v>
      </c>
      <c r="D12" s="8">
        <f>('Basiscijfers '!D12/'Basiscijfers '!D$38)/('Basiscijfers '!$X12/'Basiscijfers '!$X$38)</f>
        <v>1.0898452105077789</v>
      </c>
      <c r="E12" s="8">
        <f>('Basiscijfers '!E12/'Basiscijfers '!E$38)/('Basiscijfers '!$X12/'Basiscijfers '!$X$38)</f>
        <v>0.76001831117555474</v>
      </c>
      <c r="F12" s="8">
        <f>('Basiscijfers '!F12/'Basiscijfers '!F$38)/('Basiscijfers '!$X12/'Basiscijfers '!$X$38)</f>
        <v>1.0065936445928776</v>
      </c>
      <c r="G12" s="8">
        <f>('Basiscijfers '!G12/'Basiscijfers '!G$38)/('Basiscijfers '!$X12/'Basiscijfers '!$X$38)</f>
        <v>1.4853237681079521</v>
      </c>
      <c r="H12" s="8">
        <f>('Basiscijfers '!H12/'Basiscijfers '!H$38)/('Basiscijfers '!$X12/'Basiscijfers '!$X$38)</f>
        <v>0.63140658050358944</v>
      </c>
      <c r="I12" s="8">
        <f>('Basiscijfers '!I12/'Basiscijfers '!I$38)/('Basiscijfers '!$X12/'Basiscijfers '!$X$38)</f>
        <v>1.166816586220802</v>
      </c>
      <c r="J12" s="8">
        <f>('Basiscijfers '!J12/'Basiscijfers '!J$38)/('Basiscijfers '!$X12/'Basiscijfers '!$X$38)</f>
        <v>1.0682188705115558</v>
      </c>
      <c r="K12" s="8">
        <f>('Basiscijfers '!K12/'Basiscijfers '!K$38)/('Basiscijfers '!$X12/'Basiscijfers '!$X$38)</f>
        <v>0.72204483329736624</v>
      </c>
      <c r="L12" s="8">
        <f>('Basiscijfers '!L12/'Basiscijfers '!L$38)/('Basiscijfers '!$X12/'Basiscijfers '!$X$38)</f>
        <v>1.0065176107027549</v>
      </c>
      <c r="M12" s="8">
        <f>('Basiscijfers '!M12/'Basiscijfers '!M$38)/('Basiscijfers '!$X12/'Basiscijfers '!$X$38)</f>
        <v>0.96400259741354655</v>
      </c>
      <c r="N12" s="8">
        <f>('Basiscijfers '!N12/'Basiscijfers '!N$38)/('Basiscijfers '!$X12/'Basiscijfers '!$X$38)</f>
        <v>0.65060574030892648</v>
      </c>
      <c r="O12" s="34">
        <f>('Basiscijfers '!O12/'Basiscijfers '!O$38)/('Basiscijfers '!$X12/'Basiscijfers '!$X$38)</f>
        <v>0.69137997520955941</v>
      </c>
      <c r="P12" s="8">
        <f>('Basiscijfers '!P12/'Basiscijfers '!P$38)/('Basiscijfers '!$X12/'Basiscijfers '!$X$38)</f>
        <v>0.78363238111326283</v>
      </c>
      <c r="Q12" s="8">
        <f>('Basiscijfers '!Q12/'Basiscijfers '!Q$38)/('Basiscijfers '!$X12/'Basiscijfers '!$X$38)</f>
        <v>2.2048362701948521</v>
      </c>
      <c r="R12" s="8">
        <f>('Basiscijfers '!R12/'Basiscijfers '!R$38)/('Basiscijfers '!$X12/'Basiscijfers '!$X$38)</f>
        <v>1.1610839234166177</v>
      </c>
      <c r="S12" s="8">
        <f>('Basiscijfers '!S12/'Basiscijfers '!S$38)/('Basiscijfers '!$X12/'Basiscijfers '!$X$38)</f>
        <v>1.3151320294508484</v>
      </c>
      <c r="T12" s="8">
        <f>('Basiscijfers '!T12/'Basiscijfers '!T$38)/('Basiscijfers '!$X12/'Basiscijfers '!$X$38)</f>
        <v>0.73393625852495559</v>
      </c>
      <c r="U12" s="8">
        <f>('Basiscijfers '!U12/'Basiscijfers '!U$38)/('Basiscijfers '!$X12/'Basiscijfers '!$X$38)</f>
        <v>0.71240027228472269</v>
      </c>
      <c r="V12" s="8">
        <f>('Basiscijfers '!V12/'Basiscijfers '!V$38)/('Basiscijfers '!$X12/'Basiscijfers '!$X$38)</f>
        <v>0.91090745166100739</v>
      </c>
      <c r="W12" s="8">
        <f>('Basiscijfers '!W12/'Basiscijfers '!W$38)/('Basiscijfers '!$X12/'Basiscijfers '!$X$38)</f>
        <v>0.76563512948771506</v>
      </c>
      <c r="X12" s="11">
        <f>('Basiscijfers '!X12/'Basiscijfers '!X$38)/('Basiscijfers '!$X12/'Basiscijfers '!$X$38)</f>
        <v>1</v>
      </c>
      <c r="AA12" t="s">
        <v>90</v>
      </c>
      <c r="AB12">
        <v>0.69137997520955941</v>
      </c>
      <c r="AC12">
        <v>1.07662241101862</v>
      </c>
    </row>
    <row r="13" spans="1:29" x14ac:dyDescent="0.25">
      <c r="B13" s="3" t="s">
        <v>91</v>
      </c>
      <c r="C13" s="8">
        <f>('Basiscijfers '!C13/'Basiscijfers '!C$38)/('Basiscijfers '!$X13/'Basiscijfers '!$X$38)</f>
        <v>1.0529873434348158</v>
      </c>
      <c r="D13" s="8">
        <f>('Basiscijfers '!D13/'Basiscijfers '!D$38)/('Basiscijfers '!$X13/'Basiscijfers '!$X$38)</f>
        <v>1.1471683114276563</v>
      </c>
      <c r="E13" s="8">
        <f>('Basiscijfers '!E13/'Basiscijfers '!E$38)/('Basiscijfers '!$X13/'Basiscijfers '!$X$38)</f>
        <v>1.260322673877132</v>
      </c>
      <c r="F13" s="8">
        <f>('Basiscijfers '!F13/'Basiscijfers '!F$38)/('Basiscijfers '!$X13/'Basiscijfers '!$X$38)</f>
        <v>1.2552199336746435</v>
      </c>
      <c r="G13" s="8">
        <f>('Basiscijfers '!G13/'Basiscijfers '!G$38)/('Basiscijfers '!$X13/'Basiscijfers '!$X$38)</f>
        <v>0.14184097370387017</v>
      </c>
      <c r="H13" s="8">
        <f>('Basiscijfers '!H13/'Basiscijfers '!H$38)/('Basiscijfers '!$X13/'Basiscijfers '!$X$38)</f>
        <v>0.83683445833441616</v>
      </c>
      <c r="I13" s="8">
        <f>('Basiscijfers '!I13/'Basiscijfers '!I$38)/('Basiscijfers '!$X13/'Basiscijfers '!$X$38)</f>
        <v>0.8857630935007017</v>
      </c>
      <c r="J13" s="8">
        <f>('Basiscijfers '!J13/'Basiscijfers '!J$38)/('Basiscijfers '!$X13/'Basiscijfers '!$X$38)</f>
        <v>0.92438816970282078</v>
      </c>
      <c r="K13" s="8">
        <f>('Basiscijfers '!K13/'Basiscijfers '!K$38)/('Basiscijfers '!$X13/'Basiscijfers '!$X$38)</f>
        <v>0.79546920274906563</v>
      </c>
      <c r="L13" s="8">
        <f>('Basiscijfers '!L13/'Basiscijfers '!L$38)/('Basiscijfers '!$X13/'Basiscijfers '!$X$38)</f>
        <v>1.8909848315893734</v>
      </c>
      <c r="M13" s="8">
        <f>('Basiscijfers '!M13/'Basiscijfers '!M$38)/('Basiscijfers '!$X13/'Basiscijfers '!$X$38)</f>
        <v>1.156558505079863</v>
      </c>
      <c r="N13" s="8">
        <f>('Basiscijfers '!N13/'Basiscijfers '!N$38)/('Basiscijfers '!$X13/'Basiscijfers '!$X$38)</f>
        <v>0.19046014018316085</v>
      </c>
      <c r="O13" s="34">
        <f>('Basiscijfers '!O13/'Basiscijfers '!O$38)/('Basiscijfers '!$X13/'Basiscijfers '!$X$38)</f>
        <v>0.82557689074693641</v>
      </c>
      <c r="P13" s="8">
        <f>('Basiscijfers '!P13/'Basiscijfers '!P$38)/('Basiscijfers '!$X13/'Basiscijfers '!$X$38)</f>
        <v>1.0677688307290347</v>
      </c>
      <c r="Q13" s="8">
        <f>('Basiscijfers '!Q13/'Basiscijfers '!Q$38)/('Basiscijfers '!$X13/'Basiscijfers '!$X$38)</f>
        <v>0.63240517003682761</v>
      </c>
      <c r="R13" s="8">
        <f>('Basiscijfers '!R13/'Basiscijfers '!R$38)/('Basiscijfers '!$X13/'Basiscijfers '!$X$38)</f>
        <v>0.70536002794835195</v>
      </c>
      <c r="S13" s="8">
        <f>('Basiscijfers '!S13/'Basiscijfers '!S$38)/('Basiscijfers '!$X13/'Basiscijfers '!$X$38)</f>
        <v>1.6718964123400903</v>
      </c>
      <c r="T13" s="8">
        <f>('Basiscijfers '!T13/'Basiscijfers '!T$38)/('Basiscijfers '!$X13/'Basiscijfers '!$X$38)</f>
        <v>0.63126502387819805</v>
      </c>
      <c r="U13" s="8">
        <f>('Basiscijfers '!U13/'Basiscijfers '!U$38)/('Basiscijfers '!$X13/'Basiscijfers '!$X$38)</f>
        <v>0.78390098882550485</v>
      </c>
      <c r="V13" s="8">
        <f>('Basiscijfers '!V13/'Basiscijfers '!V$38)/('Basiscijfers '!$X13/'Basiscijfers '!$X$38)</f>
        <v>2.3471453390750878</v>
      </c>
      <c r="W13" s="8">
        <f>('Basiscijfers '!W13/'Basiscijfers '!W$38)/('Basiscijfers '!$X13/'Basiscijfers '!$X$38)</f>
        <v>1.4123506170104827</v>
      </c>
      <c r="X13" s="11">
        <f>('Basiscijfers '!X13/'Basiscijfers '!X$38)/('Basiscijfers '!$X13/'Basiscijfers '!$X$38)</f>
        <v>1</v>
      </c>
      <c r="AA13" t="s">
        <v>91</v>
      </c>
      <c r="AB13">
        <v>0.82557689074693641</v>
      </c>
      <c r="AC13">
        <v>0.76343689968659201</v>
      </c>
    </row>
    <row r="14" spans="1:29" x14ac:dyDescent="0.25">
      <c r="B14" s="3" t="s">
        <v>92</v>
      </c>
      <c r="C14" s="8">
        <f>('Basiscijfers '!C14/'Basiscijfers '!C$38)/('Basiscijfers '!$X14/'Basiscijfers '!$X$38)</f>
        <v>1.2528302533897879</v>
      </c>
      <c r="D14" s="8">
        <f>('Basiscijfers '!D14/'Basiscijfers '!D$38)/('Basiscijfers '!$X14/'Basiscijfers '!$X$38)</f>
        <v>1.1837889190031952</v>
      </c>
      <c r="E14" s="8">
        <f>('Basiscijfers '!E14/'Basiscijfers '!E$38)/('Basiscijfers '!$X14/'Basiscijfers '!$X$38)</f>
        <v>0.76974815482771619</v>
      </c>
      <c r="F14" s="8">
        <f>('Basiscijfers '!F14/'Basiscijfers '!F$38)/('Basiscijfers '!$X14/'Basiscijfers '!$X$38)</f>
        <v>1.1524382831892721</v>
      </c>
      <c r="G14" s="8">
        <f>('Basiscijfers '!G14/'Basiscijfers '!G$38)/('Basiscijfers '!$X14/'Basiscijfers '!$X$38)</f>
        <v>0.99089027281095132</v>
      </c>
      <c r="H14" s="8">
        <f>('Basiscijfers '!H14/'Basiscijfers '!H$38)/('Basiscijfers '!$X14/'Basiscijfers '!$X$38)</f>
        <v>0.87564411688875932</v>
      </c>
      <c r="I14" s="8">
        <f>('Basiscijfers '!I14/'Basiscijfers '!I$38)/('Basiscijfers '!$X14/'Basiscijfers '!$X$38)</f>
        <v>1.0405902161471874</v>
      </c>
      <c r="J14" s="8">
        <f>('Basiscijfers '!J14/'Basiscijfers '!J$38)/('Basiscijfers '!$X14/'Basiscijfers '!$X$38)</f>
        <v>1.3523178006646384</v>
      </c>
      <c r="K14" s="8">
        <f>('Basiscijfers '!K14/'Basiscijfers '!K$38)/('Basiscijfers '!$X14/'Basiscijfers '!$X$38)</f>
        <v>1.131344918686267</v>
      </c>
      <c r="L14" s="8">
        <f>('Basiscijfers '!L14/'Basiscijfers '!L$38)/('Basiscijfers '!$X14/'Basiscijfers '!$X$38)</f>
        <v>0.74384455536697314</v>
      </c>
      <c r="M14" s="8">
        <f>('Basiscijfers '!M14/'Basiscijfers '!M$38)/('Basiscijfers '!$X14/'Basiscijfers '!$X$38)</f>
        <v>1.063341109282824</v>
      </c>
      <c r="N14" s="8">
        <f>('Basiscijfers '!N14/'Basiscijfers '!N$38)/('Basiscijfers '!$X14/'Basiscijfers '!$X$38)</f>
        <v>0.81707232356184767</v>
      </c>
      <c r="O14" s="34">
        <f>('Basiscijfers '!O14/'Basiscijfers '!O$38)/('Basiscijfers '!$X14/'Basiscijfers '!$X$38)</f>
        <v>0.88280092367924079</v>
      </c>
      <c r="P14" s="8">
        <f>('Basiscijfers '!P14/'Basiscijfers '!P$38)/('Basiscijfers '!$X14/'Basiscijfers '!$X$38)</f>
        <v>2.2522457872831416</v>
      </c>
      <c r="Q14" s="8">
        <f>('Basiscijfers '!Q14/'Basiscijfers '!Q$38)/('Basiscijfers '!$X14/'Basiscijfers '!$X$38)</f>
        <v>0.50402361599282763</v>
      </c>
      <c r="R14" s="8">
        <f>('Basiscijfers '!R14/'Basiscijfers '!R$38)/('Basiscijfers '!$X14/'Basiscijfers '!$X$38)</f>
        <v>0.47856308826099625</v>
      </c>
      <c r="S14" s="8">
        <f>('Basiscijfers '!S14/'Basiscijfers '!S$38)/('Basiscijfers '!$X14/'Basiscijfers '!$X$38)</f>
        <v>0.88909159180027686</v>
      </c>
      <c r="T14" s="8">
        <f>('Basiscijfers '!T14/'Basiscijfers '!T$38)/('Basiscijfers '!$X14/'Basiscijfers '!$X$38)</f>
        <v>0.90721856536324497</v>
      </c>
      <c r="U14" s="8">
        <f>('Basiscijfers '!U14/'Basiscijfers '!U$38)/('Basiscijfers '!$X14/'Basiscijfers '!$X$38)</f>
        <v>1.2847573594505377</v>
      </c>
      <c r="V14" s="8">
        <f>('Basiscijfers '!V14/'Basiscijfers '!V$38)/('Basiscijfers '!$X14/'Basiscijfers '!$X$38)</f>
        <v>1.0793420523252912</v>
      </c>
      <c r="W14" s="8">
        <f>('Basiscijfers '!W14/'Basiscijfers '!W$38)/('Basiscijfers '!$X14/'Basiscijfers '!$X$38)</f>
        <v>0.91687946745612336</v>
      </c>
      <c r="X14" s="11">
        <f>('Basiscijfers '!X14/'Basiscijfers '!X$38)/('Basiscijfers '!$X14/'Basiscijfers '!$X$38)</f>
        <v>1</v>
      </c>
      <c r="AA14" t="s">
        <v>92</v>
      </c>
      <c r="AB14">
        <v>0.88280092367924079</v>
      </c>
      <c r="AC14">
        <v>1.2800894538060299</v>
      </c>
    </row>
    <row r="15" spans="1:29" x14ac:dyDescent="0.25">
      <c r="B15" s="3" t="s">
        <v>93</v>
      </c>
      <c r="C15" s="8">
        <f>('Basiscijfers '!C15/'Basiscijfers '!C$38)/('Basiscijfers '!$X15/'Basiscijfers '!$X$38)</f>
        <v>1.5925655866094781</v>
      </c>
      <c r="D15" s="8">
        <f>('Basiscijfers '!D15/'Basiscijfers '!D$38)/('Basiscijfers '!$X15/'Basiscijfers '!$X$38)</f>
        <v>1.0602011023341606</v>
      </c>
      <c r="E15" s="8">
        <f>('Basiscijfers '!E15/'Basiscijfers '!E$38)/('Basiscijfers '!$X15/'Basiscijfers '!$X$38)</f>
        <v>1.1028670509653347</v>
      </c>
      <c r="F15" s="8">
        <f>('Basiscijfers '!F15/'Basiscijfers '!F$38)/('Basiscijfers '!$X15/'Basiscijfers '!$X$38)</f>
        <v>1.0817980226473654</v>
      </c>
      <c r="G15" s="8">
        <f>('Basiscijfers '!G15/'Basiscijfers '!G$38)/('Basiscijfers '!$X15/'Basiscijfers '!$X$38)</f>
        <v>0.38134230488388454</v>
      </c>
      <c r="H15" s="8">
        <f>('Basiscijfers '!H15/'Basiscijfers '!H$38)/('Basiscijfers '!$X15/'Basiscijfers '!$X$38)</f>
        <v>1.0713895801190811</v>
      </c>
      <c r="I15" s="8">
        <f>('Basiscijfers '!I15/'Basiscijfers '!I$38)/('Basiscijfers '!$X15/'Basiscijfers '!$X$38)</f>
        <v>1.3192227629589157</v>
      </c>
      <c r="J15" s="8">
        <f>('Basiscijfers '!J15/'Basiscijfers '!J$38)/('Basiscijfers '!$X15/'Basiscijfers '!$X$38)</f>
        <v>1.081399157908451</v>
      </c>
      <c r="K15" s="8">
        <f>('Basiscijfers '!K15/'Basiscijfers '!K$38)/('Basiscijfers '!$X15/'Basiscijfers '!$X$38)</f>
        <v>1.1752227234497832</v>
      </c>
      <c r="L15" s="8">
        <f>('Basiscijfers '!L15/'Basiscijfers '!L$38)/('Basiscijfers '!$X15/'Basiscijfers '!$X$38)</f>
        <v>1.1992986717326641</v>
      </c>
      <c r="M15" s="8">
        <f>('Basiscijfers '!M15/'Basiscijfers '!M$38)/('Basiscijfers '!$X15/'Basiscijfers '!$X$38)</f>
        <v>0.98704692099984803</v>
      </c>
      <c r="N15" s="8">
        <f>('Basiscijfers '!N15/'Basiscijfers '!N$38)/('Basiscijfers '!$X15/'Basiscijfers '!$X$38)</f>
        <v>0.41759305768488725</v>
      </c>
      <c r="O15" s="34">
        <f>('Basiscijfers '!O15/'Basiscijfers '!O$38)/('Basiscijfers '!$X15/'Basiscijfers '!$X$38)</f>
        <v>1.274401933423752</v>
      </c>
      <c r="P15" s="8">
        <f>('Basiscijfers '!P15/'Basiscijfers '!P$38)/('Basiscijfers '!$X15/'Basiscijfers '!$X$38)</f>
        <v>1.4497319680656895</v>
      </c>
      <c r="Q15" s="8">
        <f>('Basiscijfers '!Q15/'Basiscijfers '!Q$38)/('Basiscijfers '!$X15/'Basiscijfers '!$X$38)</f>
        <v>1.271496783168206</v>
      </c>
      <c r="R15" s="8">
        <f>('Basiscijfers '!R15/'Basiscijfers '!R$38)/('Basiscijfers '!$X15/'Basiscijfers '!$X$38)</f>
        <v>0.65016136456240281</v>
      </c>
      <c r="S15" s="8">
        <f>('Basiscijfers '!S15/'Basiscijfers '!S$38)/('Basiscijfers '!$X15/'Basiscijfers '!$X$38)</f>
        <v>1.1905131391333805</v>
      </c>
      <c r="T15" s="8">
        <f>('Basiscijfers '!T15/'Basiscijfers '!T$38)/('Basiscijfers '!$X15/'Basiscijfers '!$X$38)</f>
        <v>1.1144569349489297</v>
      </c>
      <c r="U15" s="8">
        <f>('Basiscijfers '!U15/'Basiscijfers '!U$38)/('Basiscijfers '!$X15/'Basiscijfers '!$X$38)</f>
        <v>1.0412676330534074</v>
      </c>
      <c r="V15" s="8">
        <f>('Basiscijfers '!V15/'Basiscijfers '!V$38)/('Basiscijfers '!$X15/'Basiscijfers '!$X$38)</f>
        <v>1.5905888927427025</v>
      </c>
      <c r="W15" s="8">
        <f>('Basiscijfers '!W15/'Basiscijfers '!W$38)/('Basiscijfers '!$X15/'Basiscijfers '!$X$38)</f>
        <v>1.1923281266915851</v>
      </c>
      <c r="X15" s="11">
        <f>('Basiscijfers '!X15/'Basiscijfers '!X$38)/('Basiscijfers '!$X15/'Basiscijfers '!$X$38)</f>
        <v>1</v>
      </c>
      <c r="AA15" t="s">
        <v>93</v>
      </c>
      <c r="AB15">
        <v>1.274401933423752</v>
      </c>
      <c r="AC15">
        <v>1.25709960508263</v>
      </c>
    </row>
    <row r="16" spans="1:29" x14ac:dyDescent="0.25">
      <c r="B16" s="3" t="s">
        <v>94</v>
      </c>
      <c r="C16" s="8">
        <f>('Basiscijfers '!C16/'Basiscijfers '!C$38)/('Basiscijfers '!$X16/'Basiscijfers '!$X$38)</f>
        <v>2.2499238682841547</v>
      </c>
      <c r="D16" s="8">
        <f>('Basiscijfers '!D16/'Basiscijfers '!D$38)/('Basiscijfers '!$X16/'Basiscijfers '!$X$38)</f>
        <v>0.44197538474429476</v>
      </c>
      <c r="E16" s="8">
        <f>('Basiscijfers '!E16/'Basiscijfers '!E$38)/('Basiscijfers '!$X16/'Basiscijfers '!$X$38)</f>
        <v>1.0747228255398233</v>
      </c>
      <c r="F16" s="8">
        <f>('Basiscijfers '!F16/'Basiscijfers '!F$38)/('Basiscijfers '!$X16/'Basiscijfers '!$X$38)</f>
        <v>1.1864096681767948</v>
      </c>
      <c r="G16" s="8">
        <f>('Basiscijfers '!G16/'Basiscijfers '!G$38)/('Basiscijfers '!$X16/'Basiscijfers '!$X$38)</f>
        <v>0.28151601780956181</v>
      </c>
      <c r="H16" s="8">
        <f>('Basiscijfers '!H16/'Basiscijfers '!H$38)/('Basiscijfers '!$X16/'Basiscijfers '!$X$38)</f>
        <v>0.64192346964712221</v>
      </c>
      <c r="I16" s="8">
        <f>('Basiscijfers '!I16/'Basiscijfers '!I$38)/('Basiscijfers '!$X16/'Basiscijfers '!$X$38)</f>
        <v>1.9674424435179534</v>
      </c>
      <c r="J16" s="8">
        <f>('Basiscijfers '!J16/'Basiscijfers '!J$38)/('Basiscijfers '!$X16/'Basiscijfers '!$X$38)</f>
        <v>0.21189246238219892</v>
      </c>
      <c r="K16" s="8">
        <f>('Basiscijfers '!K16/'Basiscijfers '!K$38)/('Basiscijfers '!$X16/'Basiscijfers '!$X$38)</f>
        <v>0.75743694054249755</v>
      </c>
      <c r="L16" s="8">
        <f>('Basiscijfers '!L16/'Basiscijfers '!L$38)/('Basiscijfers '!$X16/'Basiscijfers '!$X$38)</f>
        <v>2.2517509535025533</v>
      </c>
      <c r="M16" s="8">
        <f>('Basiscijfers '!M16/'Basiscijfers '!M$38)/('Basiscijfers '!$X16/'Basiscijfers '!$X$38)</f>
        <v>0.29619978804951846</v>
      </c>
      <c r="N16" s="8">
        <f>('Basiscijfers '!N16/'Basiscijfers '!N$38)/('Basiscijfers '!$X16/'Basiscijfers '!$X$38)</f>
        <v>0.16578374979834307</v>
      </c>
      <c r="O16" s="34">
        <f>('Basiscijfers '!O16/'Basiscijfers '!O$38)/('Basiscijfers '!$X16/'Basiscijfers '!$X$38)</f>
        <v>1.4942502498935215</v>
      </c>
      <c r="P16" s="8">
        <f>('Basiscijfers '!P16/'Basiscijfers '!P$38)/('Basiscijfers '!$X16/'Basiscijfers '!$X$38)</f>
        <v>1.7700706246840321</v>
      </c>
      <c r="Q16" s="8">
        <f>('Basiscijfers '!Q16/'Basiscijfers '!Q$38)/('Basiscijfers '!$X16/'Basiscijfers '!$X$38)</f>
        <v>1.0466713669947192</v>
      </c>
      <c r="R16" s="8">
        <f>('Basiscijfers '!R16/'Basiscijfers '!R$38)/('Basiscijfers '!$X16/'Basiscijfers '!$X$38)</f>
        <v>0.4508773488594307</v>
      </c>
      <c r="S16" s="8">
        <f>('Basiscijfers '!S16/'Basiscijfers '!S$38)/('Basiscijfers '!$X16/'Basiscijfers '!$X$38)</f>
        <v>1.2279117862420186</v>
      </c>
      <c r="T16" s="8">
        <f>('Basiscijfers '!T16/'Basiscijfers '!T$38)/('Basiscijfers '!$X16/'Basiscijfers '!$X$38)</f>
        <v>1.1865651931157986</v>
      </c>
      <c r="U16" s="8">
        <f>('Basiscijfers '!U16/'Basiscijfers '!U$38)/('Basiscijfers '!$X16/'Basiscijfers '!$X$38)</f>
        <v>0.47458635072120203</v>
      </c>
      <c r="V16" s="8">
        <f>('Basiscijfers '!V16/'Basiscijfers '!V$38)/('Basiscijfers '!$X16/'Basiscijfers '!$X$38)</f>
        <v>1.4378282083706506</v>
      </c>
      <c r="W16" s="8">
        <f>('Basiscijfers '!W16/'Basiscijfers '!W$38)/('Basiscijfers '!$X16/'Basiscijfers '!$X$38)</f>
        <v>1.6710658580520485</v>
      </c>
      <c r="X16" s="11">
        <f>('Basiscijfers '!X16/'Basiscijfers '!X$38)/('Basiscijfers '!$X16/'Basiscijfers '!$X$38)</f>
        <v>1</v>
      </c>
      <c r="AA16" t="s">
        <v>94</v>
      </c>
      <c r="AB16">
        <v>1.4942502498935215</v>
      </c>
      <c r="AC16">
        <v>1.17351407283386</v>
      </c>
    </row>
    <row r="17" spans="2:29" x14ac:dyDescent="0.25">
      <c r="B17" s="3" t="s">
        <v>95</v>
      </c>
      <c r="C17" s="8">
        <f>('Basiscijfers '!C17/'Basiscijfers '!C$38)/('Basiscijfers '!$X17/'Basiscijfers '!$X$38)</f>
        <v>0.81337118230609595</v>
      </c>
      <c r="D17" s="8">
        <f>('Basiscijfers '!D17/'Basiscijfers '!D$38)/('Basiscijfers '!$X17/'Basiscijfers '!$X$38)</f>
        <v>0.54226448512176817</v>
      </c>
      <c r="E17" s="8">
        <f>('Basiscijfers '!E17/'Basiscijfers '!E$38)/('Basiscijfers '!$X17/'Basiscijfers '!$X$38)</f>
        <v>0.72611792174495315</v>
      </c>
      <c r="F17" s="8">
        <f>('Basiscijfers '!F17/'Basiscijfers '!F$38)/('Basiscijfers '!$X17/'Basiscijfers '!$X$38)</f>
        <v>1.0747002034067159</v>
      </c>
      <c r="G17" s="8">
        <f>('Basiscijfers '!G17/'Basiscijfers '!G$38)/('Basiscijfers '!$X17/'Basiscijfers '!$X$38)</f>
        <v>1.6762088117208711</v>
      </c>
      <c r="H17" s="8">
        <f>('Basiscijfers '!H17/'Basiscijfers '!H$38)/('Basiscijfers '!$X17/'Basiscijfers '!$X$38)</f>
        <v>0.76492854023603751</v>
      </c>
      <c r="I17" s="8">
        <f>('Basiscijfers '!I17/'Basiscijfers '!I$38)/('Basiscijfers '!$X17/'Basiscijfers '!$X$38)</f>
        <v>1.0658183873348994</v>
      </c>
      <c r="J17" s="8">
        <f>('Basiscijfers '!J17/'Basiscijfers '!J$38)/('Basiscijfers '!$X17/'Basiscijfers '!$X$38)</f>
        <v>0.88413262131905646</v>
      </c>
      <c r="K17" s="8">
        <f>('Basiscijfers '!K17/'Basiscijfers '!K$38)/('Basiscijfers '!$X17/'Basiscijfers '!$X$38)</f>
        <v>0.53729243273563698</v>
      </c>
      <c r="L17" s="8">
        <f>('Basiscijfers '!L17/'Basiscijfers '!L$38)/('Basiscijfers '!$X17/'Basiscijfers '!$X$38)</f>
        <v>0.94155915585558025</v>
      </c>
      <c r="M17" s="8">
        <f>('Basiscijfers '!M17/'Basiscijfers '!M$38)/('Basiscijfers '!$X17/'Basiscijfers '!$X$38)</f>
        <v>0.89428267662535121</v>
      </c>
      <c r="N17" s="8">
        <f>('Basiscijfers '!N17/'Basiscijfers '!N$38)/('Basiscijfers '!$X17/'Basiscijfers '!$X$38)</f>
        <v>0.93927878810486221</v>
      </c>
      <c r="O17" s="34">
        <f>('Basiscijfers '!O17/'Basiscijfers '!O$38)/('Basiscijfers '!$X17/'Basiscijfers '!$X$38)</f>
        <v>0.52441774895537496</v>
      </c>
      <c r="P17" s="8">
        <f>('Basiscijfers '!P17/'Basiscijfers '!P$38)/('Basiscijfers '!$X17/'Basiscijfers '!$X$38)</f>
        <v>0.57431798578678017</v>
      </c>
      <c r="Q17" s="8">
        <f>('Basiscijfers '!Q17/'Basiscijfers '!Q$38)/('Basiscijfers '!$X17/'Basiscijfers '!$X$38)</f>
        <v>2.3355312729274673</v>
      </c>
      <c r="R17" s="8">
        <f>('Basiscijfers '!R17/'Basiscijfers '!R$38)/('Basiscijfers '!$X17/'Basiscijfers '!$X$38)</f>
        <v>1.8271825636738599</v>
      </c>
      <c r="S17" s="8">
        <f>('Basiscijfers '!S17/'Basiscijfers '!S$38)/('Basiscijfers '!$X17/'Basiscijfers '!$X$38)</f>
        <v>0.87765869632536808</v>
      </c>
      <c r="T17" s="8">
        <f>('Basiscijfers '!T17/'Basiscijfers '!T$38)/('Basiscijfers '!$X17/'Basiscijfers '!$X$38)</f>
        <v>0.87047765997884285</v>
      </c>
      <c r="U17" s="8">
        <f>('Basiscijfers '!U17/'Basiscijfers '!U$38)/('Basiscijfers '!$X17/'Basiscijfers '!$X$38)</f>
        <v>0.574451401316598</v>
      </c>
      <c r="V17" s="8">
        <f>('Basiscijfers '!V17/'Basiscijfers '!V$38)/('Basiscijfers '!$X17/'Basiscijfers '!$X$38)</f>
        <v>0.76008017663343563</v>
      </c>
      <c r="W17" s="8">
        <f>('Basiscijfers '!W17/'Basiscijfers '!W$38)/('Basiscijfers '!$X17/'Basiscijfers '!$X$38)</f>
        <v>0.72689088117158462</v>
      </c>
      <c r="X17" s="11">
        <f>('Basiscijfers '!X17/'Basiscijfers '!X$38)/('Basiscijfers '!$X17/'Basiscijfers '!$X$38)</f>
        <v>1</v>
      </c>
      <c r="AA17" t="s">
        <v>95</v>
      </c>
      <c r="AB17">
        <v>0.52441774895537496</v>
      </c>
      <c r="AC17">
        <v>1.1149267996633401</v>
      </c>
    </row>
    <row r="18" spans="2:29" x14ac:dyDescent="0.25">
      <c r="B18" s="3" t="s">
        <v>96</v>
      </c>
      <c r="C18" s="8">
        <f>('Basiscijfers '!C18/'Basiscijfers '!C$38)/('Basiscijfers '!$X18/'Basiscijfers '!$X$38)</f>
        <v>0.92929598549186021</v>
      </c>
      <c r="D18" s="8">
        <f>('Basiscijfers '!D18/'Basiscijfers '!D$38)/('Basiscijfers '!$X18/'Basiscijfers '!$X$38)</f>
        <v>0.85023641553966234</v>
      </c>
      <c r="E18" s="8">
        <f>('Basiscijfers '!E18/'Basiscijfers '!E$38)/('Basiscijfers '!$X18/'Basiscijfers '!$X$38)</f>
        <v>0.80066401250578467</v>
      </c>
      <c r="F18" s="8">
        <f>('Basiscijfers '!F18/'Basiscijfers '!F$38)/('Basiscijfers '!$X18/'Basiscijfers '!$X$38)</f>
        <v>0.86369959742917357</v>
      </c>
      <c r="G18" s="8">
        <f>('Basiscijfers '!G18/'Basiscijfers '!G$38)/('Basiscijfers '!$X18/'Basiscijfers '!$X$38)</f>
        <v>1.5645859652118044</v>
      </c>
      <c r="H18" s="8">
        <f>('Basiscijfers '!H18/'Basiscijfers '!H$38)/('Basiscijfers '!$X18/'Basiscijfers '!$X$38)</f>
        <v>1.0626534181795264</v>
      </c>
      <c r="I18" s="8">
        <f>('Basiscijfers '!I18/'Basiscijfers '!I$38)/('Basiscijfers '!$X18/'Basiscijfers '!$X$38)</f>
        <v>1.2178563626635115</v>
      </c>
      <c r="J18" s="8">
        <f>('Basiscijfers '!J18/'Basiscijfers '!J$38)/('Basiscijfers '!$X18/'Basiscijfers '!$X$38)</f>
        <v>0.88107773888636975</v>
      </c>
      <c r="K18" s="8">
        <f>('Basiscijfers '!K18/'Basiscijfers '!K$38)/('Basiscijfers '!$X18/'Basiscijfers '!$X$38)</f>
        <v>0.89087057645874101</v>
      </c>
      <c r="L18" s="8">
        <f>('Basiscijfers '!L18/'Basiscijfers '!L$38)/('Basiscijfers '!$X18/'Basiscijfers '!$X$38)</f>
        <v>0.84637077318158915</v>
      </c>
      <c r="M18" s="8">
        <f>('Basiscijfers '!M18/'Basiscijfers '!M$38)/('Basiscijfers '!$X18/'Basiscijfers '!$X$38)</f>
        <v>1.0216037827437734</v>
      </c>
      <c r="N18" s="8">
        <f>('Basiscijfers '!N18/'Basiscijfers '!N$38)/('Basiscijfers '!$X18/'Basiscijfers '!$X$38)</f>
        <v>1.0136914840981457</v>
      </c>
      <c r="O18" s="34">
        <f>('Basiscijfers '!O18/'Basiscijfers '!O$38)/('Basiscijfers '!$X18/'Basiscijfers '!$X$38)</f>
        <v>0.62214367712391649</v>
      </c>
      <c r="P18" s="8">
        <f>('Basiscijfers '!P18/'Basiscijfers '!P$38)/('Basiscijfers '!$X18/'Basiscijfers '!$X$38)</f>
        <v>1.1434514664866926</v>
      </c>
      <c r="Q18" s="8">
        <f>('Basiscijfers '!Q18/'Basiscijfers '!Q$38)/('Basiscijfers '!$X18/'Basiscijfers '!$X$38)</f>
        <v>1.1193161923628867</v>
      </c>
      <c r="R18" s="8">
        <f>('Basiscijfers '!R18/'Basiscijfers '!R$38)/('Basiscijfers '!$X18/'Basiscijfers '!$X$38)</f>
        <v>1.5351027093307801</v>
      </c>
      <c r="S18" s="8">
        <f>('Basiscijfers '!S18/'Basiscijfers '!S$38)/('Basiscijfers '!$X18/'Basiscijfers '!$X$38)</f>
        <v>1.1317612401456369</v>
      </c>
      <c r="T18" s="8">
        <f>('Basiscijfers '!T18/'Basiscijfers '!T$38)/('Basiscijfers '!$X18/'Basiscijfers '!$X$38)</f>
        <v>1.0696061350694153</v>
      </c>
      <c r="U18" s="8">
        <f>('Basiscijfers '!U18/'Basiscijfers '!U$38)/('Basiscijfers '!$X18/'Basiscijfers '!$X$38)</f>
        <v>0.79391950414898349</v>
      </c>
      <c r="V18" s="8">
        <f>('Basiscijfers '!V18/'Basiscijfers '!V$38)/('Basiscijfers '!$X18/'Basiscijfers '!$X$38)</f>
        <v>0.77363352726716694</v>
      </c>
      <c r="W18" s="8">
        <f>('Basiscijfers '!W18/'Basiscijfers '!W$38)/('Basiscijfers '!$X18/'Basiscijfers '!$X$38)</f>
        <v>0.65088180929634076</v>
      </c>
      <c r="X18" s="11">
        <f>('Basiscijfers '!X18/'Basiscijfers '!X$38)/('Basiscijfers '!$X18/'Basiscijfers '!$X$38)</f>
        <v>1</v>
      </c>
      <c r="AA18" t="s">
        <v>96</v>
      </c>
      <c r="AB18">
        <v>0.62214367712391649</v>
      </c>
      <c r="AC18">
        <v>1.2753149425602901</v>
      </c>
    </row>
    <row r="19" spans="2:29" x14ac:dyDescent="0.25">
      <c r="B19" s="3" t="s">
        <v>97</v>
      </c>
      <c r="C19" s="8">
        <f>('Basiscijfers '!C19/'Basiscijfers '!C$38)/('Basiscijfers '!$X19/'Basiscijfers '!$X$38)</f>
        <v>1.4426987498939989</v>
      </c>
      <c r="D19" s="8">
        <f>('Basiscijfers '!D19/'Basiscijfers '!D$38)/('Basiscijfers '!$X19/'Basiscijfers '!$X$38)</f>
        <v>1.1622049736016409</v>
      </c>
      <c r="E19" s="8">
        <f>('Basiscijfers '!E19/'Basiscijfers '!E$38)/('Basiscijfers '!$X19/'Basiscijfers '!$X$38)</f>
        <v>1.0265779074909591</v>
      </c>
      <c r="F19" s="8">
        <f>('Basiscijfers '!F19/'Basiscijfers '!F$38)/('Basiscijfers '!$X19/'Basiscijfers '!$X$38)</f>
        <v>1.3170519801988574</v>
      </c>
      <c r="G19" s="8">
        <f>('Basiscijfers '!G19/'Basiscijfers '!G$38)/('Basiscijfers '!$X19/'Basiscijfers '!$X$38)</f>
        <v>1.0074494687864575</v>
      </c>
      <c r="H19" s="8">
        <f>('Basiscijfers '!H19/'Basiscijfers '!H$38)/('Basiscijfers '!$X19/'Basiscijfers '!$X$38)</f>
        <v>1.2535673339954823</v>
      </c>
      <c r="I19" s="8">
        <f>('Basiscijfers '!I19/'Basiscijfers '!I$38)/('Basiscijfers '!$X19/'Basiscijfers '!$X$38)</f>
        <v>1.7486849275061893</v>
      </c>
      <c r="J19" s="8">
        <f>('Basiscijfers '!J19/'Basiscijfers '!J$38)/('Basiscijfers '!$X19/'Basiscijfers '!$X$38)</f>
        <v>0.92536506646738892</v>
      </c>
      <c r="K19" s="8">
        <f>('Basiscijfers '!K19/'Basiscijfers '!K$38)/('Basiscijfers '!$X19/'Basiscijfers '!$X$38)</f>
        <v>0.88580200821278976</v>
      </c>
      <c r="L19" s="8">
        <f>('Basiscijfers '!L19/'Basiscijfers '!L$38)/('Basiscijfers '!$X19/'Basiscijfers '!$X$38)</f>
        <v>0.88376976175349176</v>
      </c>
      <c r="M19" s="8">
        <f>('Basiscijfers '!M19/'Basiscijfers '!M$38)/('Basiscijfers '!$X19/'Basiscijfers '!$X$38)</f>
        <v>0.96775067196790387</v>
      </c>
      <c r="N19" s="8">
        <f>('Basiscijfers '!N19/'Basiscijfers '!N$38)/('Basiscijfers '!$X19/'Basiscijfers '!$X$38)</f>
        <v>0.5436156147693586</v>
      </c>
      <c r="O19" s="34">
        <f>('Basiscijfers '!O19/'Basiscijfers '!O$38)/('Basiscijfers '!$X19/'Basiscijfers '!$X$38)</f>
        <v>1.1341958653160824</v>
      </c>
      <c r="P19" s="8">
        <f>('Basiscijfers '!P19/'Basiscijfers '!P$38)/('Basiscijfers '!$X19/'Basiscijfers '!$X$38)</f>
        <v>1.6492068447426387</v>
      </c>
      <c r="Q19" s="8">
        <f>('Basiscijfers '!Q19/'Basiscijfers '!Q$38)/('Basiscijfers '!$X19/'Basiscijfers '!$X$38)</f>
        <v>0.74317566984704242</v>
      </c>
      <c r="R19" s="8">
        <f>('Basiscijfers '!R19/'Basiscijfers '!R$38)/('Basiscijfers '!$X19/'Basiscijfers '!$X$38)</f>
        <v>0.68721764242955374</v>
      </c>
      <c r="S19" s="8">
        <f>('Basiscijfers '!S19/'Basiscijfers '!S$38)/('Basiscijfers '!$X19/'Basiscijfers '!$X$38)</f>
        <v>1.3409628426956539</v>
      </c>
      <c r="T19" s="8">
        <f>('Basiscijfers '!T19/'Basiscijfers '!T$38)/('Basiscijfers '!$X19/'Basiscijfers '!$X$38)</f>
        <v>1.4225281893310386</v>
      </c>
      <c r="U19" s="8">
        <f>('Basiscijfers '!U19/'Basiscijfers '!U$38)/('Basiscijfers '!$X19/'Basiscijfers '!$X$38)</f>
        <v>1.0966249711783778</v>
      </c>
      <c r="V19" s="8">
        <f>('Basiscijfers '!V19/'Basiscijfers '!V$38)/('Basiscijfers '!$X19/'Basiscijfers '!$X$38)</f>
        <v>1.01502175259679</v>
      </c>
      <c r="W19" s="8">
        <f>('Basiscijfers '!W19/'Basiscijfers '!W$38)/('Basiscijfers '!$X19/'Basiscijfers '!$X$38)</f>
        <v>0.89034812872569635</v>
      </c>
      <c r="X19" s="11">
        <f>('Basiscijfers '!X19/'Basiscijfers '!X$38)/('Basiscijfers '!$X19/'Basiscijfers '!$X$38)</f>
        <v>1</v>
      </c>
      <c r="AA19" t="s">
        <v>97</v>
      </c>
      <c r="AB19">
        <v>1.1341958653160824</v>
      </c>
      <c r="AC19">
        <v>1.4540054276012899</v>
      </c>
    </row>
    <row r="20" spans="2:29" x14ac:dyDescent="0.25">
      <c r="B20" s="3" t="s">
        <v>98</v>
      </c>
      <c r="C20" s="8">
        <f>('Basiscijfers '!C20/'Basiscijfers '!C$38)/('Basiscijfers '!$X20/'Basiscijfers '!$X$38)</f>
        <v>0.89637252235345732</v>
      </c>
      <c r="D20" s="8">
        <f>('Basiscijfers '!D20/'Basiscijfers '!D$38)/('Basiscijfers '!$X20/'Basiscijfers '!$X$38)</f>
        <v>0.5119219800957252</v>
      </c>
      <c r="E20" s="8">
        <f>('Basiscijfers '!E20/'Basiscijfers '!E$38)/('Basiscijfers '!$X20/'Basiscijfers '!$X$38)</f>
        <v>0.70733561942252754</v>
      </c>
      <c r="F20" s="8">
        <f>('Basiscijfers '!F20/'Basiscijfers '!F$38)/('Basiscijfers '!$X20/'Basiscijfers '!$X$38)</f>
        <v>0.93772049729194185</v>
      </c>
      <c r="G20" s="8">
        <f>('Basiscijfers '!G20/'Basiscijfers '!G$38)/('Basiscijfers '!$X20/'Basiscijfers '!$X$38)</f>
        <v>1.6759028607562103</v>
      </c>
      <c r="H20" s="8">
        <f>('Basiscijfers '!H20/'Basiscijfers '!H$38)/('Basiscijfers '!$X20/'Basiscijfers '!$X$38)</f>
        <v>0.77885099252330137</v>
      </c>
      <c r="I20" s="8">
        <f>('Basiscijfers '!I20/'Basiscijfers '!I$38)/('Basiscijfers '!$X20/'Basiscijfers '!$X$38)</f>
        <v>0.86783145413835394</v>
      </c>
      <c r="J20" s="8">
        <f>('Basiscijfers '!J20/'Basiscijfers '!J$38)/('Basiscijfers '!$X20/'Basiscijfers '!$X$38)</f>
        <v>0.9344499753095652</v>
      </c>
      <c r="K20" s="8">
        <f>('Basiscijfers '!K20/'Basiscijfers '!K$38)/('Basiscijfers '!$X20/'Basiscijfers '!$X$38)</f>
        <v>0.70977522264558823</v>
      </c>
      <c r="L20" s="8">
        <f>('Basiscijfers '!L20/'Basiscijfers '!L$38)/('Basiscijfers '!$X20/'Basiscijfers '!$X$38)</f>
        <v>0.7588530125847387</v>
      </c>
      <c r="M20" s="8">
        <f>('Basiscijfers '!M20/'Basiscijfers '!M$38)/('Basiscijfers '!$X20/'Basiscijfers '!$X$38)</f>
        <v>1.036825625732845</v>
      </c>
      <c r="N20" s="8">
        <f>('Basiscijfers '!N20/'Basiscijfers '!N$38)/('Basiscijfers '!$X20/'Basiscijfers '!$X$38)</f>
        <v>0.63276051049106519</v>
      </c>
      <c r="O20" s="34">
        <f>('Basiscijfers '!O20/'Basiscijfers '!O$38)/('Basiscijfers '!$X20/'Basiscijfers '!$X$38)</f>
        <v>0.63409165394916889</v>
      </c>
      <c r="P20" s="8">
        <f>('Basiscijfers '!P20/'Basiscijfers '!P$38)/('Basiscijfers '!$X20/'Basiscijfers '!$X$38)</f>
        <v>0.9083153984799216</v>
      </c>
      <c r="Q20" s="8">
        <f>('Basiscijfers '!Q20/'Basiscijfers '!Q$38)/('Basiscijfers '!$X20/'Basiscijfers '!$X$38)</f>
        <v>1.555179029348263</v>
      </c>
      <c r="R20" s="8">
        <f>('Basiscijfers '!R20/'Basiscijfers '!R$38)/('Basiscijfers '!$X20/'Basiscijfers '!$X$38)</f>
        <v>1.3833498147395735</v>
      </c>
      <c r="S20" s="8">
        <f>('Basiscijfers '!S20/'Basiscijfers '!S$38)/('Basiscijfers '!$X20/'Basiscijfers '!$X$38)</f>
        <v>1.0658959837055346</v>
      </c>
      <c r="T20" s="8">
        <f>('Basiscijfers '!T20/'Basiscijfers '!T$38)/('Basiscijfers '!$X20/'Basiscijfers '!$X$38)</f>
        <v>0.87013056539574496</v>
      </c>
      <c r="U20" s="8">
        <f>('Basiscijfers '!U20/'Basiscijfers '!U$38)/('Basiscijfers '!$X20/'Basiscijfers '!$X$38)</f>
        <v>0.44871247507707507</v>
      </c>
      <c r="V20" s="8">
        <f>('Basiscijfers '!V20/'Basiscijfers '!V$38)/('Basiscijfers '!$X20/'Basiscijfers '!$X$38)</f>
        <v>0.90636281577375721</v>
      </c>
      <c r="W20" s="8">
        <f>('Basiscijfers '!W20/'Basiscijfers '!W$38)/('Basiscijfers '!$X20/'Basiscijfers '!$X$38)</f>
        <v>0.73329945024671261</v>
      </c>
      <c r="X20" s="11">
        <f>('Basiscijfers '!X20/'Basiscijfers '!X$38)/('Basiscijfers '!$X20/'Basiscijfers '!$X$38)</f>
        <v>1</v>
      </c>
      <c r="AA20" t="s">
        <v>98</v>
      </c>
      <c r="AB20">
        <v>0.63409165394916889</v>
      </c>
      <c r="AC20">
        <v>1.1745483420743901</v>
      </c>
    </row>
    <row r="21" spans="2:29" x14ac:dyDescent="0.25">
      <c r="B21" s="3" t="s">
        <v>99</v>
      </c>
      <c r="C21" s="8">
        <f>('Basiscijfers '!C21/'Basiscijfers '!C$38)/('Basiscijfers '!$X21/'Basiscijfers '!$X$38)</f>
        <v>2.2628757381503926</v>
      </c>
      <c r="D21" s="8">
        <f>('Basiscijfers '!D21/'Basiscijfers '!D$38)/('Basiscijfers '!$X21/'Basiscijfers '!$X$38)</f>
        <v>0.59685595061732943</v>
      </c>
      <c r="E21" s="8">
        <f>('Basiscijfers '!E21/'Basiscijfers '!E$38)/('Basiscijfers '!$X21/'Basiscijfers '!$X$38)</f>
        <v>1.0465608366811006</v>
      </c>
      <c r="F21" s="8">
        <f>('Basiscijfers '!F21/'Basiscijfers '!F$38)/('Basiscijfers '!$X21/'Basiscijfers '!$X$38)</f>
        <v>1.626132638787597</v>
      </c>
      <c r="G21" s="8">
        <f>('Basiscijfers '!G21/'Basiscijfers '!G$38)/('Basiscijfers '!$X21/'Basiscijfers '!$X$38)</f>
        <v>0.19123540187132695</v>
      </c>
      <c r="H21" s="8">
        <f>('Basiscijfers '!H21/'Basiscijfers '!H$38)/('Basiscijfers '!$X21/'Basiscijfers '!$X$38)</f>
        <v>1.1411701895685868</v>
      </c>
      <c r="I21" s="8">
        <f>('Basiscijfers '!I21/'Basiscijfers '!I$38)/('Basiscijfers '!$X21/'Basiscijfers '!$X$38)</f>
        <v>1.2703313545470354</v>
      </c>
      <c r="J21" s="8">
        <f>('Basiscijfers '!J21/'Basiscijfers '!J$38)/('Basiscijfers '!$X21/'Basiscijfers '!$X$38)</f>
        <v>0.45164425626630139</v>
      </c>
      <c r="K21" s="8">
        <f>('Basiscijfers '!K21/'Basiscijfers '!K$38)/('Basiscijfers '!$X21/'Basiscijfers '!$X$38)</f>
        <v>0.51943229908976385</v>
      </c>
      <c r="L21" s="8">
        <f>('Basiscijfers '!L21/'Basiscijfers '!L$38)/('Basiscijfers '!$X21/'Basiscijfers '!$X$38)</f>
        <v>1.9463959457358917</v>
      </c>
      <c r="M21" s="8">
        <f>('Basiscijfers '!M21/'Basiscijfers '!M$38)/('Basiscijfers '!$X21/'Basiscijfers '!$X$38)</f>
        <v>0.6672090462016923</v>
      </c>
      <c r="N21" s="8">
        <f>('Basiscijfers '!N21/'Basiscijfers '!N$38)/('Basiscijfers '!$X21/'Basiscijfers '!$X$38)</f>
        <v>0.48526909408731733</v>
      </c>
      <c r="O21" s="34">
        <f>('Basiscijfers '!O21/'Basiscijfers '!O$38)/('Basiscijfers '!$X21/'Basiscijfers '!$X$38)</f>
        <v>1.426960593485717</v>
      </c>
      <c r="P21" s="8">
        <f>('Basiscijfers '!P21/'Basiscijfers '!P$38)/('Basiscijfers '!$X21/'Basiscijfers '!$X$38)</f>
        <v>1.9781558312269547</v>
      </c>
      <c r="Q21" s="8">
        <f>('Basiscijfers '!Q21/'Basiscijfers '!Q$38)/('Basiscijfers '!$X21/'Basiscijfers '!$X$38)</f>
        <v>0.78306718656397944</v>
      </c>
      <c r="R21" s="8">
        <f>('Basiscijfers '!R21/'Basiscijfers '!R$38)/('Basiscijfers '!$X21/'Basiscijfers '!$X$38)</f>
        <v>0.76516831462423784</v>
      </c>
      <c r="S21" s="8">
        <f>('Basiscijfers '!S21/'Basiscijfers '!S$38)/('Basiscijfers '!$X21/'Basiscijfers '!$X$38)</f>
        <v>0.86060867002155861</v>
      </c>
      <c r="T21" s="8">
        <f>('Basiscijfers '!T21/'Basiscijfers '!T$38)/('Basiscijfers '!$X21/'Basiscijfers '!$X$38)</f>
        <v>1.6056478814885871</v>
      </c>
      <c r="U21" s="8">
        <f>('Basiscijfers '!U21/'Basiscijfers '!U$38)/('Basiscijfers '!$X21/'Basiscijfers '!$X$38)</f>
        <v>0.92169561685032098</v>
      </c>
      <c r="V21" s="8">
        <f>('Basiscijfers '!V21/'Basiscijfers '!V$38)/('Basiscijfers '!$X21/'Basiscijfers '!$X$38)</f>
        <v>1.3840248908503063</v>
      </c>
      <c r="W21" s="8">
        <f>('Basiscijfers '!W21/'Basiscijfers '!W$38)/('Basiscijfers '!$X21/'Basiscijfers '!$X$38)</f>
        <v>1.5332633535199487</v>
      </c>
      <c r="X21" s="11">
        <f>('Basiscijfers '!X21/'Basiscijfers '!X$38)/('Basiscijfers '!$X21/'Basiscijfers '!$X$38)</f>
        <v>1</v>
      </c>
      <c r="AA21" t="s">
        <v>99</v>
      </c>
      <c r="AB21">
        <v>1.426960593485717</v>
      </c>
      <c r="AC21">
        <v>1.0777302333701599</v>
      </c>
    </row>
    <row r="22" spans="2:29" x14ac:dyDescent="0.25">
      <c r="B22" s="3" t="s">
        <v>100</v>
      </c>
      <c r="C22" s="8">
        <f>('Basiscijfers '!C22/'Basiscijfers '!C$38)/('Basiscijfers '!$X22/'Basiscijfers '!$X$38)</f>
        <v>1.1269485942649626</v>
      </c>
      <c r="D22" s="8">
        <f>('Basiscijfers '!D22/'Basiscijfers '!D$38)/('Basiscijfers '!$X22/'Basiscijfers '!$X$38)</f>
        <v>0.98571538455187369</v>
      </c>
      <c r="E22" s="8">
        <f>('Basiscijfers '!E22/'Basiscijfers '!E$38)/('Basiscijfers '!$X22/'Basiscijfers '!$X$38)</f>
        <v>1.5664732951524853</v>
      </c>
      <c r="F22" s="8">
        <f>('Basiscijfers '!F22/'Basiscijfers '!F$38)/('Basiscijfers '!$X22/'Basiscijfers '!$X$38)</f>
        <v>1.2278447384969953</v>
      </c>
      <c r="G22" s="8">
        <f>('Basiscijfers '!G22/'Basiscijfers '!G$38)/('Basiscijfers '!$X22/'Basiscijfers '!$X$38)</f>
        <v>0.1108168116433994</v>
      </c>
      <c r="H22" s="8">
        <f>('Basiscijfers '!H22/'Basiscijfers '!H$38)/('Basiscijfers '!$X22/'Basiscijfers '!$X$38)</f>
        <v>0.8389789582373397</v>
      </c>
      <c r="I22" s="8">
        <f>('Basiscijfers '!I22/'Basiscijfers '!I$38)/('Basiscijfers '!$X22/'Basiscijfers '!$X$38)</f>
        <v>1.0817509227521267</v>
      </c>
      <c r="J22" s="8">
        <f>('Basiscijfers '!J22/'Basiscijfers '!J$38)/('Basiscijfers '!$X22/'Basiscijfers '!$X$38)</f>
        <v>1.2016121998696887</v>
      </c>
      <c r="K22" s="8">
        <f>('Basiscijfers '!K22/'Basiscijfers '!K$38)/('Basiscijfers '!$X22/'Basiscijfers '!$X$38)</f>
        <v>1.0473944244100584</v>
      </c>
      <c r="L22" s="8">
        <f>('Basiscijfers '!L22/'Basiscijfers '!L$38)/('Basiscijfers '!$X22/'Basiscijfers '!$X$38)</f>
        <v>1.3856273333389337</v>
      </c>
      <c r="M22" s="8">
        <f>('Basiscijfers '!M22/'Basiscijfers '!M$38)/('Basiscijfers '!$X22/'Basiscijfers '!$X$38)</f>
        <v>1.1086700905499067</v>
      </c>
      <c r="N22" s="8">
        <f>('Basiscijfers '!N22/'Basiscijfers '!N$38)/('Basiscijfers '!$X22/'Basiscijfers '!$X$38)</f>
        <v>0.12871088121673682</v>
      </c>
      <c r="O22" s="34">
        <f>('Basiscijfers '!O22/'Basiscijfers '!O$38)/('Basiscijfers '!$X22/'Basiscijfers '!$X$38)</f>
        <v>1.1417133564043163</v>
      </c>
      <c r="P22" s="8">
        <f>('Basiscijfers '!P22/'Basiscijfers '!P$38)/('Basiscijfers '!$X22/'Basiscijfers '!$X$38)</f>
        <v>1.3468292743409913</v>
      </c>
      <c r="Q22" s="8">
        <f>('Basiscijfers '!Q22/'Basiscijfers '!Q$38)/('Basiscijfers '!$X22/'Basiscijfers '!$X$38)</f>
        <v>0.41734822677273581</v>
      </c>
      <c r="R22" s="8">
        <f>('Basiscijfers '!R22/'Basiscijfers '!R$38)/('Basiscijfers '!$X22/'Basiscijfers '!$X$38)</f>
        <v>0.20167241593892951</v>
      </c>
      <c r="S22" s="8">
        <f>('Basiscijfers '!S22/'Basiscijfers '!S$38)/('Basiscijfers '!$X22/'Basiscijfers '!$X$38)</f>
        <v>1.3735125285851235</v>
      </c>
      <c r="T22" s="8">
        <f>('Basiscijfers '!T22/'Basiscijfers '!T$38)/('Basiscijfers '!$X22/'Basiscijfers '!$X$38)</f>
        <v>0.9639281569430278</v>
      </c>
      <c r="U22" s="8">
        <f>('Basiscijfers '!U22/'Basiscijfers '!U$38)/('Basiscijfers '!$X22/'Basiscijfers '!$X$38)</f>
        <v>0.84726468691302392</v>
      </c>
      <c r="V22" s="8">
        <f>('Basiscijfers '!V22/'Basiscijfers '!V$38)/('Basiscijfers '!$X22/'Basiscijfers '!$X$38)</f>
        <v>2.2495257303375644</v>
      </c>
      <c r="W22" s="8">
        <f>('Basiscijfers '!W22/'Basiscijfers '!W$38)/('Basiscijfers '!$X22/'Basiscijfers '!$X$38)</f>
        <v>1.4070410469964953</v>
      </c>
      <c r="X22" s="11">
        <f>('Basiscijfers '!X22/'Basiscijfers '!X$38)/('Basiscijfers '!$X22/'Basiscijfers '!$X$38)</f>
        <v>1</v>
      </c>
      <c r="AA22" t="s">
        <v>100</v>
      </c>
      <c r="AB22">
        <v>1.1417133564043163</v>
      </c>
      <c r="AC22">
        <v>1.2511305002950801</v>
      </c>
    </row>
    <row r="23" spans="2:29" x14ac:dyDescent="0.25">
      <c r="B23" s="3" t="s">
        <v>101</v>
      </c>
      <c r="C23" s="8">
        <f>('Basiscijfers '!C23/'Basiscijfers '!C$38)/('Basiscijfers '!$X23/'Basiscijfers '!$X$38)</f>
        <v>1.5069463184661784</v>
      </c>
      <c r="D23" s="8">
        <f>('Basiscijfers '!D23/'Basiscijfers '!D$38)/('Basiscijfers '!$X23/'Basiscijfers '!$X$38)</f>
        <v>1.0520883769178013</v>
      </c>
      <c r="E23" s="8">
        <f>('Basiscijfers '!E23/'Basiscijfers '!E$38)/('Basiscijfers '!$X23/'Basiscijfers '!$X$38)</f>
        <v>1.3735854836744674</v>
      </c>
      <c r="F23" s="8">
        <f>('Basiscijfers '!F23/'Basiscijfers '!F$38)/('Basiscijfers '!$X23/'Basiscijfers '!$X$38)</f>
        <v>0.99147176219245525</v>
      </c>
      <c r="G23" s="8">
        <f>('Basiscijfers '!G23/'Basiscijfers '!G$38)/('Basiscijfers '!$X23/'Basiscijfers '!$X$38)</f>
        <v>0.35485283374622206</v>
      </c>
      <c r="H23" s="8">
        <f>('Basiscijfers '!H23/'Basiscijfers '!H$38)/('Basiscijfers '!$X23/'Basiscijfers '!$X$38)</f>
        <v>1.4183675943122349</v>
      </c>
      <c r="I23" s="8">
        <f>('Basiscijfers '!I23/'Basiscijfers '!I$38)/('Basiscijfers '!$X23/'Basiscijfers '!$X$38)</f>
        <v>2.1178604395983758</v>
      </c>
      <c r="J23" s="8">
        <f>('Basiscijfers '!J23/'Basiscijfers '!J$38)/('Basiscijfers '!$X23/'Basiscijfers '!$X$38)</f>
        <v>0.30510173804662738</v>
      </c>
      <c r="K23" s="8">
        <f>('Basiscijfers '!K23/'Basiscijfers '!K$38)/('Basiscijfers '!$X23/'Basiscijfers '!$X$38)</f>
        <v>0.64353424892221622</v>
      </c>
      <c r="L23" s="8">
        <f>('Basiscijfers '!L23/'Basiscijfers '!L$38)/('Basiscijfers '!$X23/'Basiscijfers '!$X$38)</f>
        <v>1.0001135050424335</v>
      </c>
      <c r="M23" s="8">
        <f>('Basiscijfers '!M23/'Basiscijfers '!M$38)/('Basiscijfers '!$X23/'Basiscijfers '!$X$38)</f>
        <v>0.38738292785967904</v>
      </c>
      <c r="N23" s="8">
        <f>('Basiscijfers '!N23/'Basiscijfers '!N$38)/('Basiscijfers '!$X23/'Basiscijfers '!$X$38)</f>
        <v>0.14753905266211412</v>
      </c>
      <c r="O23" s="34">
        <f>('Basiscijfers '!O23/'Basiscijfers '!O$38)/('Basiscijfers '!$X23/'Basiscijfers '!$X$38)</f>
        <v>1.4853631655848543</v>
      </c>
      <c r="P23" s="8">
        <f>('Basiscijfers '!P23/'Basiscijfers '!P$38)/('Basiscijfers '!$X23/'Basiscijfers '!$X$38)</f>
        <v>1.3816513291227674</v>
      </c>
      <c r="Q23" s="8">
        <f>('Basiscijfers '!Q23/'Basiscijfers '!Q$38)/('Basiscijfers '!$X23/'Basiscijfers '!$X$38)</f>
        <v>1.8145248836342773</v>
      </c>
      <c r="R23" s="8">
        <f>('Basiscijfers '!R23/'Basiscijfers '!R$38)/('Basiscijfers '!$X23/'Basiscijfers '!$X$38)</f>
        <v>0.86073798759568088</v>
      </c>
      <c r="S23" s="8">
        <f>('Basiscijfers '!S23/'Basiscijfers '!S$38)/('Basiscijfers '!$X23/'Basiscijfers '!$X$38)</f>
        <v>1.6027247546892891</v>
      </c>
      <c r="T23" s="8">
        <f>('Basiscijfers '!T23/'Basiscijfers '!T$38)/('Basiscijfers '!$X23/'Basiscijfers '!$X$38)</f>
        <v>1.2855962647717449</v>
      </c>
      <c r="U23" s="8">
        <f>('Basiscijfers '!U23/'Basiscijfers '!U$38)/('Basiscijfers '!$X23/'Basiscijfers '!$X$38)</f>
        <v>0.67992269449457898</v>
      </c>
      <c r="V23" s="8">
        <f>('Basiscijfers '!V23/'Basiscijfers '!V$38)/('Basiscijfers '!$X23/'Basiscijfers '!$X$38)</f>
        <v>1.2522138794122413</v>
      </c>
      <c r="W23" s="8">
        <f>('Basiscijfers '!W23/'Basiscijfers '!W$38)/('Basiscijfers '!$X23/'Basiscijfers '!$X$38)</f>
        <v>1.618867518040491</v>
      </c>
      <c r="X23" s="11">
        <f>('Basiscijfers '!X23/'Basiscijfers '!X$38)/('Basiscijfers '!$X23/'Basiscijfers '!$X$38)</f>
        <v>1</v>
      </c>
      <c r="AA23" t="s">
        <v>101</v>
      </c>
      <c r="AB23">
        <v>1.4853631655848543</v>
      </c>
      <c r="AC23">
        <v>1.6320099477847501</v>
      </c>
    </row>
    <row r="24" spans="2:29" x14ac:dyDescent="0.25">
      <c r="B24" s="3" t="s">
        <v>102</v>
      </c>
      <c r="C24" s="8">
        <f>('Basiscijfers '!C24/'Basiscijfers '!C$38)/('Basiscijfers '!$X24/'Basiscijfers '!$X$38)</f>
        <v>0.56996152086950802</v>
      </c>
      <c r="D24" s="8">
        <f>('Basiscijfers '!D24/'Basiscijfers '!D$38)/('Basiscijfers '!$X24/'Basiscijfers '!$X$38)</f>
        <v>1.0882028755101214</v>
      </c>
      <c r="E24" s="8">
        <f>('Basiscijfers '!E24/'Basiscijfers '!E$38)/('Basiscijfers '!$X24/'Basiscijfers '!$X$38)</f>
        <v>0.86327799277701012</v>
      </c>
      <c r="F24" s="8">
        <f>('Basiscijfers '!F24/'Basiscijfers '!F$38)/('Basiscijfers '!$X24/'Basiscijfers '!$X$38)</f>
        <v>0.67442707128215817</v>
      </c>
      <c r="G24" s="8">
        <f>('Basiscijfers '!G24/'Basiscijfers '!G$38)/('Basiscijfers '!$X24/'Basiscijfers '!$X$38)</f>
        <v>1.4268504057420182</v>
      </c>
      <c r="H24" s="8">
        <f>('Basiscijfers '!H24/'Basiscijfers '!H$38)/('Basiscijfers '!$X24/'Basiscijfers '!$X$38)</f>
        <v>0.65127245073609485</v>
      </c>
      <c r="I24" s="8">
        <f>('Basiscijfers '!I24/'Basiscijfers '!I$38)/('Basiscijfers '!$X24/'Basiscijfers '!$X$38)</f>
        <v>0.88073653455598033</v>
      </c>
      <c r="J24" s="8">
        <f>('Basiscijfers '!J24/'Basiscijfers '!J$38)/('Basiscijfers '!$X24/'Basiscijfers '!$X$38)</f>
        <v>1.0068540297928055</v>
      </c>
      <c r="K24" s="8">
        <f>('Basiscijfers '!K24/'Basiscijfers '!K$38)/('Basiscijfers '!$X24/'Basiscijfers '!$X$38)</f>
        <v>1.1517654903576628</v>
      </c>
      <c r="L24" s="8">
        <f>('Basiscijfers '!L24/'Basiscijfers '!L$38)/('Basiscijfers '!$X24/'Basiscijfers '!$X$38)</f>
        <v>0.90443026896219747</v>
      </c>
      <c r="M24" s="8">
        <f>('Basiscijfers '!M24/'Basiscijfers '!M$38)/('Basiscijfers '!$X24/'Basiscijfers '!$X$38)</f>
        <v>1.4472945975133833</v>
      </c>
      <c r="N24" s="8">
        <f>('Basiscijfers '!N24/'Basiscijfers '!N$38)/('Basiscijfers '!$X24/'Basiscijfers '!$X$38)</f>
        <v>1.1705197560428577</v>
      </c>
      <c r="O24" s="34">
        <f>('Basiscijfers '!O24/'Basiscijfers '!O$38)/('Basiscijfers '!$X24/'Basiscijfers '!$X$38)</f>
        <v>0.59926771840519555</v>
      </c>
      <c r="P24" s="8">
        <f>('Basiscijfers '!P24/'Basiscijfers '!P$38)/('Basiscijfers '!$X24/'Basiscijfers '!$X$38)</f>
        <v>0.44874620195416681</v>
      </c>
      <c r="Q24" s="8">
        <f>('Basiscijfers '!Q24/'Basiscijfers '!Q$38)/('Basiscijfers '!$X24/'Basiscijfers '!$X$38)</f>
        <v>1.249943584050085</v>
      </c>
      <c r="R24" s="8">
        <f>('Basiscijfers '!R24/'Basiscijfers '!R$38)/('Basiscijfers '!$X24/'Basiscijfers '!$X$38)</f>
        <v>1.5820217436286867</v>
      </c>
      <c r="S24" s="8">
        <f>('Basiscijfers '!S24/'Basiscijfers '!S$38)/('Basiscijfers '!$X24/'Basiscijfers '!$X$38)</f>
        <v>1.0976001507285051</v>
      </c>
      <c r="T24" s="8">
        <f>('Basiscijfers '!T24/'Basiscijfers '!T$38)/('Basiscijfers '!$X24/'Basiscijfers '!$X$38)</f>
        <v>0.74380647552819457</v>
      </c>
      <c r="U24" s="8">
        <f>('Basiscijfers '!U24/'Basiscijfers '!U$38)/('Basiscijfers '!$X24/'Basiscijfers '!$X$38)</f>
        <v>1.5136126044877838</v>
      </c>
      <c r="V24" s="8">
        <f>('Basiscijfers '!V24/'Basiscijfers '!V$38)/('Basiscijfers '!$X24/'Basiscijfers '!$X$38)</f>
        <v>0.80671448641778443</v>
      </c>
      <c r="W24" s="8">
        <f>('Basiscijfers '!W24/'Basiscijfers '!W$38)/('Basiscijfers '!$X24/'Basiscijfers '!$X$38)</f>
        <v>0.64912709637663779</v>
      </c>
      <c r="X24" s="11">
        <f>('Basiscijfers '!X24/'Basiscijfers '!X$38)/('Basiscijfers '!$X24/'Basiscijfers '!$X$38)</f>
        <v>1</v>
      </c>
      <c r="AA24" t="s">
        <v>102</v>
      </c>
      <c r="AB24">
        <v>0.59926771840519555</v>
      </c>
      <c r="AC24">
        <v>0.90000501001732602</v>
      </c>
    </row>
    <row r="25" spans="2:29" x14ac:dyDescent="0.25">
      <c r="B25" s="3" t="s">
        <v>103</v>
      </c>
      <c r="C25" s="8">
        <f>('Basiscijfers '!C25/'Basiscijfers '!C$38)/('Basiscijfers '!$X25/'Basiscijfers '!$X$38)</f>
        <v>1.182052314294098</v>
      </c>
      <c r="D25" s="8">
        <f>('Basiscijfers '!D25/'Basiscijfers '!D$38)/('Basiscijfers '!$X25/'Basiscijfers '!$X$38)</f>
        <v>0.99398143511866288</v>
      </c>
      <c r="E25" s="8">
        <f>('Basiscijfers '!E25/'Basiscijfers '!E$38)/('Basiscijfers '!$X25/'Basiscijfers '!$X$38)</f>
        <v>2.4187963316606882</v>
      </c>
      <c r="F25" s="8">
        <f>('Basiscijfers '!F25/'Basiscijfers '!F$38)/('Basiscijfers '!$X25/'Basiscijfers '!$X$38)</f>
        <v>1.169338062754913</v>
      </c>
      <c r="G25" s="8">
        <f>('Basiscijfers '!G25/'Basiscijfers '!G$38)/('Basiscijfers '!$X25/'Basiscijfers '!$X$38)</f>
        <v>0.3141708741100469</v>
      </c>
      <c r="H25" s="8">
        <f>('Basiscijfers '!H25/'Basiscijfers '!H$38)/('Basiscijfers '!$X25/'Basiscijfers '!$X$38)</f>
        <v>0.96471541876862066</v>
      </c>
      <c r="I25" s="8">
        <f>('Basiscijfers '!I25/'Basiscijfers '!I$38)/('Basiscijfers '!$X25/'Basiscijfers '!$X$38)</f>
        <v>2.0305662895680467</v>
      </c>
      <c r="J25" s="8">
        <f>('Basiscijfers '!J25/'Basiscijfers '!J$38)/('Basiscijfers '!$X25/'Basiscijfers '!$X$38)</f>
        <v>1.0691039175122983</v>
      </c>
      <c r="K25" s="8">
        <f>('Basiscijfers '!K25/'Basiscijfers '!K$38)/('Basiscijfers '!$X25/'Basiscijfers '!$X$38)</f>
        <v>1.2088414654572732</v>
      </c>
      <c r="L25" s="8">
        <f>('Basiscijfers '!L25/'Basiscijfers '!L$38)/('Basiscijfers '!$X25/'Basiscijfers '!$X$38)</f>
        <v>1.1744101015301398</v>
      </c>
      <c r="M25" s="8">
        <f>('Basiscijfers '!M25/'Basiscijfers '!M$38)/('Basiscijfers '!$X25/'Basiscijfers '!$X$38)</f>
        <v>0.7249284307789331</v>
      </c>
      <c r="N25" s="8">
        <f>('Basiscijfers '!N25/'Basiscijfers '!N$38)/('Basiscijfers '!$X25/'Basiscijfers '!$X$38)</f>
        <v>0.42823257734535231</v>
      </c>
      <c r="O25" s="34">
        <f>('Basiscijfers '!O25/'Basiscijfers '!O$38)/('Basiscijfers '!$X25/'Basiscijfers '!$X$38)</f>
        <v>1.4310365888798682</v>
      </c>
      <c r="P25" s="8">
        <f>('Basiscijfers '!P25/'Basiscijfers '!P$38)/('Basiscijfers '!$X25/'Basiscijfers '!$X$38)</f>
        <v>1.614538354175709</v>
      </c>
      <c r="Q25" s="8">
        <f>('Basiscijfers '!Q25/'Basiscijfers '!Q$38)/('Basiscijfers '!$X25/'Basiscijfers '!$X$38)</f>
        <v>0.94557685292157112</v>
      </c>
      <c r="R25" s="8">
        <f>('Basiscijfers '!R25/'Basiscijfers '!R$38)/('Basiscijfers '!$X25/'Basiscijfers '!$X$38)</f>
        <v>0.45548234129609821</v>
      </c>
      <c r="S25" s="8">
        <f>('Basiscijfers '!S25/'Basiscijfers '!S$38)/('Basiscijfers '!$X25/'Basiscijfers '!$X$38)</f>
        <v>2.3816663392600521</v>
      </c>
      <c r="T25" s="8">
        <f>('Basiscijfers '!T25/'Basiscijfers '!T$38)/('Basiscijfers '!$X25/'Basiscijfers '!$X$38)</f>
        <v>1.2438563043058239</v>
      </c>
      <c r="U25" s="8">
        <f>('Basiscijfers '!U25/'Basiscijfers '!U$38)/('Basiscijfers '!$X25/'Basiscijfers '!$X$38)</f>
        <v>1.0203598853671607</v>
      </c>
      <c r="V25" s="8">
        <f>('Basiscijfers '!V25/'Basiscijfers '!V$38)/('Basiscijfers '!$X25/'Basiscijfers '!$X$38)</f>
        <v>1.5675930433651986</v>
      </c>
      <c r="W25" s="8">
        <f>('Basiscijfers '!W25/'Basiscijfers '!W$38)/('Basiscijfers '!$X25/'Basiscijfers '!$X$38)</f>
        <v>1.0867118769037427</v>
      </c>
      <c r="X25" s="11">
        <f>('Basiscijfers '!X25/'Basiscijfers '!X$38)/('Basiscijfers '!$X25/'Basiscijfers '!$X$38)</f>
        <v>1</v>
      </c>
      <c r="AA25" t="s">
        <v>103</v>
      </c>
      <c r="AB25">
        <v>1.4310365888798682</v>
      </c>
      <c r="AC25">
        <v>1.01433022185982</v>
      </c>
    </row>
    <row r="26" spans="2:29" x14ac:dyDescent="0.25">
      <c r="B26" s="3" t="s">
        <v>104</v>
      </c>
      <c r="C26" s="8">
        <f>('Basiscijfers '!C26/'Basiscijfers '!C$38)/('Basiscijfers '!$X26/'Basiscijfers '!$X$38)</f>
        <v>1.4974545291074082</v>
      </c>
      <c r="D26" s="8">
        <f>('Basiscijfers '!D26/'Basiscijfers '!D$38)/('Basiscijfers '!$X26/'Basiscijfers '!$X$38)</f>
        <v>0.50581566565510694</v>
      </c>
      <c r="E26" s="8">
        <f>('Basiscijfers '!E26/'Basiscijfers '!E$38)/('Basiscijfers '!$X26/'Basiscijfers '!$X$38)</f>
        <v>1.1499046110859805</v>
      </c>
      <c r="F26" s="8">
        <f>('Basiscijfers '!F26/'Basiscijfers '!F$38)/('Basiscijfers '!$X26/'Basiscijfers '!$X$38)</f>
        <v>0.97075853182963168</v>
      </c>
      <c r="G26" s="8">
        <f>('Basiscijfers '!G26/'Basiscijfers '!G$38)/('Basiscijfers '!$X26/'Basiscijfers '!$X$38)</f>
        <v>0.19094899662862433</v>
      </c>
      <c r="H26" s="8">
        <f>('Basiscijfers '!H26/'Basiscijfers '!H$38)/('Basiscijfers '!$X26/'Basiscijfers '!$X$38)</f>
        <v>0.69720752046089007</v>
      </c>
      <c r="I26" s="8">
        <f>('Basiscijfers '!I26/'Basiscijfers '!I$38)/('Basiscijfers '!$X26/'Basiscijfers '!$X$38)</f>
        <v>0.69605746641030952</v>
      </c>
      <c r="J26" s="8">
        <f>('Basiscijfers '!J26/'Basiscijfers '!J$38)/('Basiscijfers '!$X26/'Basiscijfers '!$X$38)</f>
        <v>0.34763518971797547</v>
      </c>
      <c r="K26" s="8">
        <f>('Basiscijfers '!K26/'Basiscijfers '!K$38)/('Basiscijfers '!$X26/'Basiscijfers '!$X$38)</f>
        <v>0.69076674891089007</v>
      </c>
      <c r="L26" s="8">
        <f>('Basiscijfers '!L26/'Basiscijfers '!L$38)/('Basiscijfers '!$X26/'Basiscijfers '!$X$38)</f>
        <v>0.9152800655226927</v>
      </c>
      <c r="M26" s="8">
        <f>('Basiscijfers '!M26/'Basiscijfers '!M$38)/('Basiscijfers '!$X26/'Basiscijfers '!$X$38)</f>
        <v>0.69629877287784059</v>
      </c>
      <c r="N26" s="8">
        <f>('Basiscijfers '!N26/'Basiscijfers '!N$38)/('Basiscijfers '!$X26/'Basiscijfers '!$X$38)</f>
        <v>0.29534700763053917</v>
      </c>
      <c r="O26" s="34">
        <f>('Basiscijfers '!O26/'Basiscijfers '!O$38)/('Basiscijfers '!$X26/'Basiscijfers '!$X$38)</f>
        <v>1.4482533867624336</v>
      </c>
      <c r="P26" s="8">
        <f>('Basiscijfers '!P26/'Basiscijfers '!P$38)/('Basiscijfers '!$X26/'Basiscijfers '!$X$38)</f>
        <v>0.95023537323483753</v>
      </c>
      <c r="Q26" s="8">
        <f>('Basiscijfers '!Q26/'Basiscijfers '!Q$38)/('Basiscijfers '!$X26/'Basiscijfers '!$X$38)</f>
        <v>0.59574222550135514</v>
      </c>
      <c r="R26" s="8">
        <f>('Basiscijfers '!R26/'Basiscijfers '!R$38)/('Basiscijfers '!$X26/'Basiscijfers '!$X$38)</f>
        <v>0.31164141434760501</v>
      </c>
      <c r="S26" s="8">
        <f>('Basiscijfers '!S26/'Basiscijfers '!S$38)/('Basiscijfers '!$X26/'Basiscijfers '!$X$38)</f>
        <v>0.58033083424287968</v>
      </c>
      <c r="T26" s="8">
        <f>('Basiscijfers '!T26/'Basiscijfers '!T$38)/('Basiscijfers '!$X26/'Basiscijfers '!$X$38)</f>
        <v>0.56952902612321554</v>
      </c>
      <c r="U26" s="8">
        <f>('Basiscijfers '!U26/'Basiscijfers '!U$38)/('Basiscijfers '!$X26/'Basiscijfers '!$X$38)</f>
        <v>1.2307048197799533</v>
      </c>
      <c r="V26" s="8">
        <f>('Basiscijfers '!V26/'Basiscijfers '!V$38)/('Basiscijfers '!$X26/'Basiscijfers '!$X$38)</f>
        <v>1.6964303136269001</v>
      </c>
      <c r="W26" s="8">
        <f>('Basiscijfers '!W26/'Basiscijfers '!W$38)/('Basiscijfers '!$X26/'Basiscijfers '!$X$38)</f>
        <v>1.9313667121169282</v>
      </c>
      <c r="X26" s="11">
        <f>('Basiscijfers '!X26/'Basiscijfers '!X$38)/('Basiscijfers '!$X26/'Basiscijfers '!$X$38)</f>
        <v>1</v>
      </c>
      <c r="AA26" t="s">
        <v>104</v>
      </c>
      <c r="AB26">
        <v>1.4482533867624336</v>
      </c>
      <c r="AC26">
        <v>0.799394528154589</v>
      </c>
    </row>
    <row r="27" spans="2:29" x14ac:dyDescent="0.25">
      <c r="B27" s="3" t="s">
        <v>105</v>
      </c>
      <c r="C27" s="8">
        <f>('Basiscijfers '!C27/'Basiscijfers '!C$38)/('Basiscijfers '!$X27/'Basiscijfers '!$X$38)</f>
        <v>0.78848963145031636</v>
      </c>
      <c r="D27" s="8">
        <f>('Basiscijfers '!D27/'Basiscijfers '!D$38)/('Basiscijfers '!$X27/'Basiscijfers '!$X$38)</f>
        <v>0.61618564512857932</v>
      </c>
      <c r="E27" s="8">
        <f>('Basiscijfers '!E27/'Basiscijfers '!E$38)/('Basiscijfers '!$X27/'Basiscijfers '!$X$38)</f>
        <v>1.1195120310140336</v>
      </c>
      <c r="F27" s="8">
        <f>('Basiscijfers '!F27/'Basiscijfers '!F$38)/('Basiscijfers '!$X27/'Basiscijfers '!$X$38)</f>
        <v>1.4374758893818225</v>
      </c>
      <c r="G27" s="8">
        <f>('Basiscijfers '!G27/'Basiscijfers '!G$38)/('Basiscijfers '!$X27/'Basiscijfers '!$X$38)</f>
        <v>0.14591865854170152</v>
      </c>
      <c r="H27" s="8">
        <f>('Basiscijfers '!H27/'Basiscijfers '!H$38)/('Basiscijfers '!$X27/'Basiscijfers '!$X$38)</f>
        <v>0.40250322425219948</v>
      </c>
      <c r="I27" s="8">
        <f>('Basiscijfers '!I27/'Basiscijfers '!I$38)/('Basiscijfers '!$X27/'Basiscijfers '!$X$38)</f>
        <v>0.31997191282751619</v>
      </c>
      <c r="J27" s="8">
        <f>('Basiscijfers '!J27/'Basiscijfers '!J$38)/('Basiscijfers '!$X27/'Basiscijfers '!$X$38)</f>
        <v>1.41804016079102</v>
      </c>
      <c r="K27" s="8">
        <f>('Basiscijfers '!K27/'Basiscijfers '!K$38)/('Basiscijfers '!$X27/'Basiscijfers '!$X$38)</f>
        <v>0.85036447741413645</v>
      </c>
      <c r="L27" s="8">
        <f>('Basiscijfers '!L27/'Basiscijfers '!L$38)/('Basiscijfers '!$X27/'Basiscijfers '!$X$38)</f>
        <v>1.4799997107343315</v>
      </c>
      <c r="M27" s="8">
        <f>('Basiscijfers '!M27/'Basiscijfers '!M$38)/('Basiscijfers '!$X27/'Basiscijfers '!$X$38)</f>
        <v>0.76288758165634818</v>
      </c>
      <c r="N27" s="8">
        <f>('Basiscijfers '!N27/'Basiscijfers '!N$38)/('Basiscijfers '!$X27/'Basiscijfers '!$X$38)</f>
        <v>0.11221337366029642</v>
      </c>
      <c r="O27" s="34">
        <f>('Basiscijfers '!O27/'Basiscijfers '!O$38)/('Basiscijfers '!$X27/'Basiscijfers '!$X$38)</f>
        <v>0.37531843044480767</v>
      </c>
      <c r="P27" s="8">
        <f>('Basiscijfers '!P27/'Basiscijfers '!P$38)/('Basiscijfers '!$X27/'Basiscijfers '!$X$38)</f>
        <v>0.44929374593138227</v>
      </c>
      <c r="Q27" s="8">
        <f>('Basiscijfers '!Q27/'Basiscijfers '!Q$38)/('Basiscijfers '!$X27/'Basiscijfers '!$X$38)</f>
        <v>0.20629514421691419</v>
      </c>
      <c r="R27" s="8">
        <f>('Basiscijfers '!R27/'Basiscijfers '!R$38)/('Basiscijfers '!$X27/'Basiscijfers '!$X$38)</f>
        <v>0.23544746800017652</v>
      </c>
      <c r="S27" s="8">
        <f>('Basiscijfers '!S27/'Basiscijfers '!S$38)/('Basiscijfers '!$X27/'Basiscijfers '!$X$38)</f>
        <v>1.7622854158514689</v>
      </c>
      <c r="T27" s="8">
        <f>('Basiscijfers '!T27/'Basiscijfers '!T$38)/('Basiscijfers '!$X27/'Basiscijfers '!$X$38)</f>
        <v>0.4492891546295652</v>
      </c>
      <c r="U27" s="8">
        <f>('Basiscijfers '!U27/'Basiscijfers '!U$38)/('Basiscijfers '!$X27/'Basiscijfers '!$X$38)</f>
        <v>0.56985628522517562</v>
      </c>
      <c r="V27" s="8">
        <f>('Basiscijfers '!V27/'Basiscijfers '!V$38)/('Basiscijfers '!$X27/'Basiscijfers '!$X$38)</f>
        <v>1.8416671176532322</v>
      </c>
      <c r="W27" s="8">
        <f>('Basiscijfers '!W27/'Basiscijfers '!W$38)/('Basiscijfers '!$X27/'Basiscijfers '!$X$38)</f>
        <v>1.789633325927394</v>
      </c>
      <c r="X27" s="11">
        <f>('Basiscijfers '!X27/'Basiscijfers '!X$38)/('Basiscijfers '!$X27/'Basiscijfers '!$X$38)</f>
        <v>1</v>
      </c>
      <c r="AA27" t="s">
        <v>105</v>
      </c>
      <c r="AB27">
        <v>0.37531843044480767</v>
      </c>
      <c r="AC27">
        <v>0.77256480949765105</v>
      </c>
    </row>
    <row r="28" spans="2:29" x14ac:dyDescent="0.25">
      <c r="B28" s="3" t="s">
        <v>106</v>
      </c>
      <c r="C28" s="8">
        <f>('Basiscijfers '!C28/'Basiscijfers '!C$38)/('Basiscijfers '!$X28/'Basiscijfers '!$X$38)</f>
        <v>1.646279155098979</v>
      </c>
      <c r="D28" s="8">
        <f>('Basiscijfers '!D28/'Basiscijfers '!D$38)/('Basiscijfers '!$X28/'Basiscijfers '!$X$38)</f>
        <v>1.077910706577949</v>
      </c>
      <c r="E28" s="8">
        <f>('Basiscijfers '!E28/'Basiscijfers '!E$38)/('Basiscijfers '!$X28/'Basiscijfers '!$X$38)</f>
        <v>1.2603696237655804</v>
      </c>
      <c r="F28" s="8">
        <f>('Basiscijfers '!F28/'Basiscijfers '!F$38)/('Basiscijfers '!$X28/'Basiscijfers '!$X$38)</f>
        <v>1.1410570657130428</v>
      </c>
      <c r="G28" s="8">
        <f>('Basiscijfers '!G28/'Basiscijfers '!G$38)/('Basiscijfers '!$X28/'Basiscijfers '!$X$38)</f>
        <v>0.43482115554306761</v>
      </c>
      <c r="H28" s="8">
        <f>('Basiscijfers '!H28/'Basiscijfers '!H$38)/('Basiscijfers '!$X28/'Basiscijfers '!$X$38)</f>
        <v>1.58662670512864</v>
      </c>
      <c r="I28" s="8">
        <f>('Basiscijfers '!I28/'Basiscijfers '!I$38)/('Basiscijfers '!$X28/'Basiscijfers '!$X$38)</f>
        <v>2.2706826587259723</v>
      </c>
      <c r="J28" s="8">
        <f>('Basiscijfers '!J28/'Basiscijfers '!J$38)/('Basiscijfers '!$X28/'Basiscijfers '!$X$38)</f>
        <v>0.78526233400829104</v>
      </c>
      <c r="K28" s="8">
        <f>('Basiscijfers '!K28/'Basiscijfers '!K$38)/('Basiscijfers '!$X28/'Basiscijfers '!$X$38)</f>
        <v>0.88408149890170384</v>
      </c>
      <c r="L28" s="8">
        <f>('Basiscijfers '!L28/'Basiscijfers '!L$38)/('Basiscijfers '!$X28/'Basiscijfers '!$X$38)</f>
        <v>1.4440647021091111</v>
      </c>
      <c r="M28" s="8">
        <f>('Basiscijfers '!M28/'Basiscijfers '!M$38)/('Basiscijfers '!$X28/'Basiscijfers '!$X$38)</f>
        <v>0.8866349822995101</v>
      </c>
      <c r="N28" s="8">
        <f>('Basiscijfers '!N28/'Basiscijfers '!N$38)/('Basiscijfers '!$X28/'Basiscijfers '!$X$38)</f>
        <v>0.21073191739765365</v>
      </c>
      <c r="O28" s="34">
        <f>('Basiscijfers '!O28/'Basiscijfers '!O$38)/('Basiscijfers '!$X28/'Basiscijfers '!$X$38)</f>
        <v>1.8350406698899329</v>
      </c>
      <c r="P28" s="8">
        <f>('Basiscijfers '!P28/'Basiscijfers '!P$38)/('Basiscijfers '!$X28/'Basiscijfers '!$X$38)</f>
        <v>1.8961460348588286</v>
      </c>
      <c r="Q28" s="8">
        <f>('Basiscijfers '!Q28/'Basiscijfers '!Q$38)/('Basiscijfers '!$X28/'Basiscijfers '!$X$38)</f>
        <v>1.7917342137719845</v>
      </c>
      <c r="R28" s="8">
        <f>('Basiscijfers '!R28/'Basiscijfers '!R$38)/('Basiscijfers '!$X28/'Basiscijfers '!$X$38)</f>
        <v>0.68699129980918716</v>
      </c>
      <c r="S28" s="8">
        <f>('Basiscijfers '!S28/'Basiscijfers '!S$38)/('Basiscijfers '!$X28/'Basiscijfers '!$X$38)</f>
        <v>1.1130300974633063</v>
      </c>
      <c r="T28" s="8">
        <f>('Basiscijfers '!T28/'Basiscijfers '!T$38)/('Basiscijfers '!$X28/'Basiscijfers '!$X$38)</f>
        <v>1.5440512732759473</v>
      </c>
      <c r="U28" s="8">
        <f>('Basiscijfers '!U28/'Basiscijfers '!U$38)/('Basiscijfers '!$X28/'Basiscijfers '!$X$38)</f>
        <v>0.84424001067533727</v>
      </c>
      <c r="V28" s="8">
        <f>('Basiscijfers '!V28/'Basiscijfers '!V$38)/('Basiscijfers '!$X28/'Basiscijfers '!$X$38)</f>
        <v>1.9454984047768065</v>
      </c>
      <c r="W28" s="8">
        <f>('Basiscijfers '!W28/'Basiscijfers '!W$38)/('Basiscijfers '!$X28/'Basiscijfers '!$X$38)</f>
        <v>1.0447722530150825</v>
      </c>
      <c r="X28" s="11">
        <f>('Basiscijfers '!X28/'Basiscijfers '!X$38)/('Basiscijfers '!$X28/'Basiscijfers '!$X$38)</f>
        <v>1</v>
      </c>
      <c r="AA28" t="s">
        <v>106</v>
      </c>
      <c r="AB28">
        <v>1.8350406698899329</v>
      </c>
      <c r="AC28">
        <v>1.40906153453745</v>
      </c>
    </row>
    <row r="29" spans="2:29" x14ac:dyDescent="0.25">
      <c r="B29" s="3" t="s">
        <v>107</v>
      </c>
      <c r="C29" s="8">
        <f>('Basiscijfers '!C29/'Basiscijfers '!C$38)/('Basiscijfers '!$X29/'Basiscijfers '!$X$38)</f>
        <v>0.53329021750176497</v>
      </c>
      <c r="D29" s="8">
        <f>('Basiscijfers '!D29/'Basiscijfers '!D$38)/('Basiscijfers '!$X29/'Basiscijfers '!$X$38)</f>
        <v>1.5793845232612671</v>
      </c>
      <c r="E29" s="8">
        <f>('Basiscijfers '!E29/'Basiscijfers '!E$38)/('Basiscijfers '!$X29/'Basiscijfers '!$X$38)</f>
        <v>0.78464490728104519</v>
      </c>
      <c r="F29" s="8">
        <f>('Basiscijfers '!F29/'Basiscijfers '!F$38)/('Basiscijfers '!$X29/'Basiscijfers '!$X$38)</f>
        <v>0.88792784453427887</v>
      </c>
      <c r="G29" s="8">
        <f>('Basiscijfers '!G29/'Basiscijfers '!G$38)/('Basiscijfers '!$X29/'Basiscijfers '!$X$38)</f>
        <v>1.3339098190486209</v>
      </c>
      <c r="H29" s="8">
        <f>('Basiscijfers '!H29/'Basiscijfers '!H$38)/('Basiscijfers '!$X29/'Basiscijfers '!$X$38)</f>
        <v>0.45703814871032084</v>
      </c>
      <c r="I29" s="8">
        <f>('Basiscijfers '!I29/'Basiscijfers '!I$38)/('Basiscijfers '!$X29/'Basiscijfers '!$X$38)</f>
        <v>0.86774966178123225</v>
      </c>
      <c r="J29" s="8">
        <f>('Basiscijfers '!J29/'Basiscijfers '!J$38)/('Basiscijfers '!$X29/'Basiscijfers '!$X$38)</f>
        <v>1.6857529747522757</v>
      </c>
      <c r="K29" s="8">
        <f>('Basiscijfers '!K29/'Basiscijfers '!K$38)/('Basiscijfers '!$X29/'Basiscijfers '!$X$38)</f>
        <v>1.115604099546919</v>
      </c>
      <c r="L29" s="8">
        <f>('Basiscijfers '!L29/'Basiscijfers '!L$38)/('Basiscijfers '!$X29/'Basiscijfers '!$X$38)</f>
        <v>0.67709331687134933</v>
      </c>
      <c r="M29" s="8">
        <f>('Basiscijfers '!M29/'Basiscijfers '!M$38)/('Basiscijfers '!$X29/'Basiscijfers '!$X$38)</f>
        <v>1.3041332172413576</v>
      </c>
      <c r="N29" s="8">
        <f>('Basiscijfers '!N29/'Basiscijfers '!N$38)/('Basiscijfers '!$X29/'Basiscijfers '!$X$38)</f>
        <v>0.94684606039465302</v>
      </c>
      <c r="O29" s="34">
        <f>('Basiscijfers '!O29/'Basiscijfers '!O$38)/('Basiscijfers '!$X29/'Basiscijfers '!$X$38)</f>
        <v>0.41263157278000184</v>
      </c>
      <c r="P29" s="8">
        <f>('Basiscijfers '!P29/'Basiscijfers '!P$38)/('Basiscijfers '!$X29/'Basiscijfers '!$X$38)</f>
        <v>0.79473439029797954</v>
      </c>
      <c r="Q29" s="8">
        <f>('Basiscijfers '!Q29/'Basiscijfers '!Q$38)/('Basiscijfers '!$X29/'Basiscijfers '!$X$38)</f>
        <v>0.58151980399938064</v>
      </c>
      <c r="R29" s="8">
        <f>('Basiscijfers '!R29/'Basiscijfers '!R$38)/('Basiscijfers '!$X29/'Basiscijfers '!$X$38)</f>
        <v>0.80596239737368613</v>
      </c>
      <c r="S29" s="8">
        <f>('Basiscijfers '!S29/'Basiscijfers '!S$38)/('Basiscijfers '!$X29/'Basiscijfers '!$X$38)</f>
        <v>1.226113706959568</v>
      </c>
      <c r="T29" s="8">
        <f>('Basiscijfers '!T29/'Basiscijfers '!T$38)/('Basiscijfers '!$X29/'Basiscijfers '!$X$38)</f>
        <v>0.63368663888297738</v>
      </c>
      <c r="U29" s="8">
        <f>('Basiscijfers '!U29/'Basiscijfers '!U$38)/('Basiscijfers '!$X29/'Basiscijfers '!$X$38)</f>
        <v>0.74878710886646727</v>
      </c>
      <c r="V29" s="8">
        <f>('Basiscijfers '!V29/'Basiscijfers '!V$38)/('Basiscijfers '!$X29/'Basiscijfers '!$X$38)</f>
        <v>0.73412983580361124</v>
      </c>
      <c r="W29" s="8">
        <f>('Basiscijfers '!W29/'Basiscijfers '!W$38)/('Basiscijfers '!$X29/'Basiscijfers '!$X$38)</f>
        <v>0.85397188473831276</v>
      </c>
      <c r="X29" s="11">
        <f>('Basiscijfers '!X29/'Basiscijfers '!X$38)/('Basiscijfers '!$X29/'Basiscijfers '!$X$38)</f>
        <v>1</v>
      </c>
      <c r="AA29" t="s">
        <v>107</v>
      </c>
      <c r="AB29">
        <v>0.41263157278000184</v>
      </c>
      <c r="AC29">
        <v>0.91508727914328902</v>
      </c>
    </row>
    <row r="30" spans="2:29" x14ac:dyDescent="0.25">
      <c r="B30" s="3" t="s">
        <v>108</v>
      </c>
      <c r="C30" s="8">
        <f>('Basiscijfers '!C30/'Basiscijfers '!C$38)/('Basiscijfers '!$X30/'Basiscijfers '!$X$38)</f>
        <v>0.74219629601468673</v>
      </c>
      <c r="D30" s="8">
        <f>('Basiscijfers '!D30/'Basiscijfers '!D$38)/('Basiscijfers '!$X30/'Basiscijfers '!$X$38)</f>
        <v>0.61847678553651886</v>
      </c>
      <c r="E30" s="8">
        <f>('Basiscijfers '!E30/'Basiscijfers '!E$38)/('Basiscijfers '!$X30/'Basiscijfers '!$X$38)</f>
        <v>0.6765443239069503</v>
      </c>
      <c r="F30" s="8">
        <f>('Basiscijfers '!F30/'Basiscijfers '!F$38)/('Basiscijfers '!$X30/'Basiscijfers '!$X$38)</f>
        <v>0.85821097711189942</v>
      </c>
      <c r="G30" s="8">
        <f>('Basiscijfers '!G30/'Basiscijfers '!G$38)/('Basiscijfers '!$X30/'Basiscijfers '!$X$38)</f>
        <v>1.7214808730943076</v>
      </c>
      <c r="H30" s="8">
        <f>('Basiscijfers '!H30/'Basiscijfers '!H$38)/('Basiscijfers '!$X30/'Basiscijfers '!$X$38)</f>
        <v>0.61062434310992253</v>
      </c>
      <c r="I30" s="8">
        <f>('Basiscijfers '!I30/'Basiscijfers '!I$38)/('Basiscijfers '!$X30/'Basiscijfers '!$X$38)</f>
        <v>0.59996247528377422</v>
      </c>
      <c r="J30" s="8">
        <f>('Basiscijfers '!J30/'Basiscijfers '!J$38)/('Basiscijfers '!$X30/'Basiscijfers '!$X$38)</f>
        <v>1.2211465357754907</v>
      </c>
      <c r="K30" s="8">
        <f>('Basiscijfers '!K30/'Basiscijfers '!K$38)/('Basiscijfers '!$X30/'Basiscijfers '!$X$38)</f>
        <v>0.78227145982429147</v>
      </c>
      <c r="L30" s="8">
        <f>('Basiscijfers '!L30/'Basiscijfers '!L$38)/('Basiscijfers '!$X30/'Basiscijfers '!$X$38)</f>
        <v>0.60974247412657823</v>
      </c>
      <c r="M30" s="8">
        <f>('Basiscijfers '!M30/'Basiscijfers '!M$38)/('Basiscijfers '!$X30/'Basiscijfers '!$X$38)</f>
        <v>1.1042043027687607</v>
      </c>
      <c r="N30" s="8">
        <f>('Basiscijfers '!N30/'Basiscijfers '!N$38)/('Basiscijfers '!$X30/'Basiscijfers '!$X$38)</f>
        <v>0.75838925510811339</v>
      </c>
      <c r="O30" s="34">
        <f>('Basiscijfers '!O30/'Basiscijfers '!O$38)/('Basiscijfers '!$X30/'Basiscijfers '!$X$38)</f>
        <v>0.59705782853120326</v>
      </c>
      <c r="P30" s="8">
        <f>('Basiscijfers '!P30/'Basiscijfers '!P$38)/('Basiscijfers '!$X30/'Basiscijfers '!$X$38)</f>
        <v>0.74803150682761421</v>
      </c>
      <c r="Q30" s="8">
        <f>('Basiscijfers '!Q30/'Basiscijfers '!Q$38)/('Basiscijfers '!$X30/'Basiscijfers '!$X$38)</f>
        <v>1.2308307477929823</v>
      </c>
      <c r="R30" s="8">
        <f>('Basiscijfers '!R30/'Basiscijfers '!R$38)/('Basiscijfers '!$X30/'Basiscijfers '!$X$38)</f>
        <v>1.4096085906248874</v>
      </c>
      <c r="S30" s="8">
        <f>('Basiscijfers '!S30/'Basiscijfers '!S$38)/('Basiscijfers '!$X30/'Basiscijfers '!$X$38)</f>
        <v>0.72749502369200214</v>
      </c>
      <c r="T30" s="8">
        <f>('Basiscijfers '!T30/'Basiscijfers '!T$38)/('Basiscijfers '!$X30/'Basiscijfers '!$X$38)</f>
        <v>0.7860605007623751</v>
      </c>
      <c r="U30" s="8">
        <f>('Basiscijfers '!U30/'Basiscijfers '!U$38)/('Basiscijfers '!$X30/'Basiscijfers '!$X$38)</f>
        <v>0.46905127797095392</v>
      </c>
      <c r="V30" s="8">
        <f>('Basiscijfers '!V30/'Basiscijfers '!V$38)/('Basiscijfers '!$X30/'Basiscijfers '!$X$38)</f>
        <v>0.90082029632195826</v>
      </c>
      <c r="W30" s="8">
        <f>('Basiscijfers '!W30/'Basiscijfers '!W$38)/('Basiscijfers '!$X30/'Basiscijfers '!$X$38)</f>
        <v>0.71656422092211713</v>
      </c>
      <c r="X30" s="11">
        <f>('Basiscijfers '!X30/'Basiscijfers '!X$38)/('Basiscijfers '!$X30/'Basiscijfers '!$X$38)</f>
        <v>1</v>
      </c>
      <c r="AA30" t="s">
        <v>108</v>
      </c>
      <c r="AB30">
        <v>0.59705782853120326</v>
      </c>
      <c r="AC30">
        <v>1.1523204087513499</v>
      </c>
    </row>
    <row r="31" spans="2:29" x14ac:dyDescent="0.25">
      <c r="B31" s="3" t="s">
        <v>109</v>
      </c>
      <c r="C31" s="8">
        <f>('Basiscijfers '!C31/'Basiscijfers '!C$38)/('Basiscijfers '!$X31/'Basiscijfers '!$X$38)</f>
        <v>0.9715661520342046</v>
      </c>
      <c r="D31" s="8">
        <f>('Basiscijfers '!D31/'Basiscijfers '!D$38)/('Basiscijfers '!$X31/'Basiscijfers '!$X$38)</f>
        <v>1.1662495809384117</v>
      </c>
      <c r="E31" s="8">
        <f>('Basiscijfers '!E31/'Basiscijfers '!E$38)/('Basiscijfers '!$X31/'Basiscijfers '!$X$38)</f>
        <v>0.96655881597253335</v>
      </c>
      <c r="F31" s="8">
        <f>('Basiscijfers '!F31/'Basiscijfers '!F$38)/('Basiscijfers '!$X31/'Basiscijfers '!$X$38)</f>
        <v>0.89700966432493257</v>
      </c>
      <c r="G31" s="8">
        <f>('Basiscijfers '!G31/'Basiscijfers '!G$38)/('Basiscijfers '!$X31/'Basiscijfers '!$X$38)</f>
        <v>0.83230275622707517</v>
      </c>
      <c r="H31" s="8">
        <f>('Basiscijfers '!H31/'Basiscijfers '!H$38)/('Basiscijfers '!$X31/'Basiscijfers '!$X$38)</f>
        <v>1.1431384306353705</v>
      </c>
      <c r="I31" s="8">
        <f>('Basiscijfers '!I31/'Basiscijfers '!I$38)/('Basiscijfers '!$X31/'Basiscijfers '!$X$38)</f>
        <v>1.0197153175805975</v>
      </c>
      <c r="J31" s="8">
        <f>('Basiscijfers '!J31/'Basiscijfers '!J$38)/('Basiscijfers '!$X31/'Basiscijfers '!$X$38)</f>
        <v>0.97151026319698641</v>
      </c>
      <c r="K31" s="8">
        <f>('Basiscijfers '!K31/'Basiscijfers '!K$38)/('Basiscijfers '!$X31/'Basiscijfers '!$X$38)</f>
        <v>1.1160852096941369</v>
      </c>
      <c r="L31" s="8">
        <f>('Basiscijfers '!L31/'Basiscijfers '!L$38)/('Basiscijfers '!$X31/'Basiscijfers '!$X$38)</f>
        <v>0.83474857761714483</v>
      </c>
      <c r="M31" s="8">
        <f>('Basiscijfers '!M31/'Basiscijfers '!M$38)/('Basiscijfers '!$X31/'Basiscijfers '!$X$38)</f>
        <v>0.79047597468937525</v>
      </c>
      <c r="N31" s="8">
        <f>('Basiscijfers '!N31/'Basiscijfers '!N$38)/('Basiscijfers '!$X31/'Basiscijfers '!$X$38)</f>
        <v>1.1749189823054051</v>
      </c>
      <c r="O31" s="34">
        <f>('Basiscijfers '!O31/'Basiscijfers '!O$38)/('Basiscijfers '!$X31/'Basiscijfers '!$X$38)</f>
        <v>1.1255567124085928</v>
      </c>
      <c r="P31" s="8">
        <f>('Basiscijfers '!P31/'Basiscijfers '!P$38)/('Basiscijfers '!$X31/'Basiscijfers '!$X$38)</f>
        <v>1.0683532459955638</v>
      </c>
      <c r="Q31" s="8">
        <f>('Basiscijfers '!Q31/'Basiscijfers '!Q$38)/('Basiscijfers '!$X31/'Basiscijfers '!$X$38)</f>
        <v>1.220612279087065</v>
      </c>
      <c r="R31" s="8">
        <f>('Basiscijfers '!R31/'Basiscijfers '!R$38)/('Basiscijfers '!$X31/'Basiscijfers '!$X$38)</f>
        <v>0.94264006373072518</v>
      </c>
      <c r="S31" s="8">
        <f>('Basiscijfers '!S31/'Basiscijfers '!S$38)/('Basiscijfers '!$X31/'Basiscijfers '!$X$38)</f>
        <v>0.87775432973580592</v>
      </c>
      <c r="T31" s="8">
        <f>('Basiscijfers '!T31/'Basiscijfers '!T$38)/('Basiscijfers '!$X31/'Basiscijfers '!$X$38)</f>
        <v>1.2352221485979389</v>
      </c>
      <c r="U31" s="8">
        <f>('Basiscijfers '!U31/'Basiscijfers '!U$38)/('Basiscijfers '!$X31/'Basiscijfers '!$X$38)</f>
        <v>1.3006597977886716</v>
      </c>
      <c r="V31" s="8">
        <f>('Basiscijfers '!V31/'Basiscijfers '!V$38)/('Basiscijfers '!$X31/'Basiscijfers '!$X$38)</f>
        <v>1.1530572776917449</v>
      </c>
      <c r="W31" s="8">
        <f>('Basiscijfers '!W31/'Basiscijfers '!W$38)/('Basiscijfers '!$X31/'Basiscijfers '!$X$38)</f>
        <v>1.0416363289407076</v>
      </c>
      <c r="X31" s="11">
        <f>('Basiscijfers '!X31/'Basiscijfers '!X$38)/('Basiscijfers '!$X31/'Basiscijfers '!$X$38)</f>
        <v>1</v>
      </c>
      <c r="AA31" t="s">
        <v>109</v>
      </c>
      <c r="AB31">
        <v>1.1255567124085928</v>
      </c>
      <c r="AC31">
        <v>1.4672694671353499</v>
      </c>
    </row>
    <row r="32" spans="2:29" x14ac:dyDescent="0.25">
      <c r="B32" s="3" t="s">
        <v>110</v>
      </c>
      <c r="C32" s="8">
        <f>('Basiscijfers '!C32/'Basiscijfers '!C$38)/('Basiscijfers '!$X32/'Basiscijfers '!$X$38)</f>
        <v>0.57219289639596971</v>
      </c>
      <c r="D32" s="8">
        <f>('Basiscijfers '!D32/'Basiscijfers '!D$38)/('Basiscijfers '!$X32/'Basiscijfers '!$X$38)</f>
        <v>1.0255290836127611</v>
      </c>
      <c r="E32" s="8">
        <f>('Basiscijfers '!E32/'Basiscijfers '!E$38)/('Basiscijfers '!$X32/'Basiscijfers '!$X$38)</f>
        <v>0.79649969499188344</v>
      </c>
      <c r="F32" s="8">
        <f>('Basiscijfers '!F32/'Basiscijfers '!F$38)/('Basiscijfers '!$X32/'Basiscijfers '!$X$38)</f>
        <v>0.59520032402577416</v>
      </c>
      <c r="G32" s="8">
        <f>('Basiscijfers '!G32/'Basiscijfers '!G$38)/('Basiscijfers '!$X32/'Basiscijfers '!$X$38)</f>
        <v>1.5575682738417462</v>
      </c>
      <c r="H32" s="8">
        <f>('Basiscijfers '!H32/'Basiscijfers '!H$38)/('Basiscijfers '!$X32/'Basiscijfers '!$X$38)</f>
        <v>0.62584332207379578</v>
      </c>
      <c r="I32" s="8">
        <f>('Basiscijfers '!I32/'Basiscijfers '!I$38)/('Basiscijfers '!$X32/'Basiscijfers '!$X$38)</f>
        <v>0.88097308352041248</v>
      </c>
      <c r="J32" s="8">
        <f>('Basiscijfers '!J32/'Basiscijfers '!J$38)/('Basiscijfers '!$X32/'Basiscijfers '!$X$38)</f>
        <v>1.1692349748738047</v>
      </c>
      <c r="K32" s="8">
        <f>('Basiscijfers '!K32/'Basiscijfers '!K$38)/('Basiscijfers '!$X32/'Basiscijfers '!$X$38)</f>
        <v>1.1891863801486977</v>
      </c>
      <c r="L32" s="8">
        <f>('Basiscijfers '!L32/'Basiscijfers '!L$38)/('Basiscijfers '!$X32/'Basiscijfers '!$X$38)</f>
        <v>0.83117699423608038</v>
      </c>
      <c r="M32" s="8">
        <f>('Basiscijfers '!M32/'Basiscijfers '!M$38)/('Basiscijfers '!$X32/'Basiscijfers '!$X$38)</f>
        <v>0.85146322250171391</v>
      </c>
      <c r="N32" s="8">
        <f>('Basiscijfers '!N32/'Basiscijfers '!N$38)/('Basiscijfers '!$X32/'Basiscijfers '!$X$38)</f>
        <v>1.4238833568307352</v>
      </c>
      <c r="O32" s="34">
        <f>('Basiscijfers '!O32/'Basiscijfers '!O$38)/('Basiscijfers '!$X32/'Basiscijfers '!$X$38)</f>
        <v>0.54129740346597843</v>
      </c>
      <c r="P32" s="8">
        <f>('Basiscijfers '!P32/'Basiscijfers '!P$38)/('Basiscijfers '!$X32/'Basiscijfers '!$X$38)</f>
        <v>0.48471131977153575</v>
      </c>
      <c r="Q32" s="8">
        <f>('Basiscijfers '!Q32/'Basiscijfers '!Q$38)/('Basiscijfers '!$X32/'Basiscijfers '!$X$38)</f>
        <v>1.3944956124605388</v>
      </c>
      <c r="R32" s="8">
        <f>('Basiscijfers '!R32/'Basiscijfers '!R$38)/('Basiscijfers '!$X32/'Basiscijfers '!$X$38)</f>
        <v>1.4428083208728217</v>
      </c>
      <c r="S32" s="8">
        <f>('Basiscijfers '!S32/'Basiscijfers '!S$38)/('Basiscijfers '!$X32/'Basiscijfers '!$X$38)</f>
        <v>0.82300518829702762</v>
      </c>
      <c r="T32" s="8">
        <f>('Basiscijfers '!T32/'Basiscijfers '!T$38)/('Basiscijfers '!$X32/'Basiscijfers '!$X$38)</f>
        <v>0.82681009078955869</v>
      </c>
      <c r="U32" s="8">
        <f>('Basiscijfers '!U32/'Basiscijfers '!U$38)/('Basiscijfers '!$X32/'Basiscijfers '!$X$38)</f>
        <v>0.99767418693861087</v>
      </c>
      <c r="V32" s="8">
        <f>('Basiscijfers '!V32/'Basiscijfers '!V$38)/('Basiscijfers '!$X32/'Basiscijfers '!$X$38)</f>
        <v>0.71759432527992761</v>
      </c>
      <c r="W32" s="8">
        <f>('Basiscijfers '!W32/'Basiscijfers '!W$38)/('Basiscijfers '!$X32/'Basiscijfers '!$X$38)</f>
        <v>0.69969310949358443</v>
      </c>
      <c r="X32" s="11">
        <f>('Basiscijfers '!X32/'Basiscijfers '!X$38)/('Basiscijfers '!$X32/'Basiscijfers '!$X$38)</f>
        <v>1</v>
      </c>
      <c r="AA32" t="s">
        <v>110</v>
      </c>
      <c r="AB32">
        <v>0.54129740346597843</v>
      </c>
      <c r="AC32">
        <v>1.3079969885802301</v>
      </c>
    </row>
    <row r="33" spans="1:29" x14ac:dyDescent="0.25">
      <c r="B33" s="3" t="s">
        <v>111</v>
      </c>
      <c r="C33" s="8">
        <f>('Basiscijfers '!C33/'Basiscijfers '!C$38)/('Basiscijfers '!$X33/'Basiscijfers '!$X$38)</f>
        <v>1.39644948887505</v>
      </c>
      <c r="D33" s="8">
        <f>('Basiscijfers '!D33/'Basiscijfers '!D$38)/('Basiscijfers '!$X33/'Basiscijfers '!$X$38)</f>
        <v>0.98356256690171984</v>
      </c>
      <c r="E33" s="8">
        <f>('Basiscijfers '!E33/'Basiscijfers '!E$38)/('Basiscijfers '!$X33/'Basiscijfers '!$X$38)</f>
        <v>1.5086800815182446</v>
      </c>
      <c r="F33" s="8">
        <f>('Basiscijfers '!F33/'Basiscijfers '!F$38)/('Basiscijfers '!$X33/'Basiscijfers '!$X$38)</f>
        <v>1.1942756565438328</v>
      </c>
      <c r="G33" s="8">
        <f>('Basiscijfers '!G33/'Basiscijfers '!G$38)/('Basiscijfers '!$X33/'Basiscijfers '!$X$38)</f>
        <v>0.12804782276483462</v>
      </c>
      <c r="H33" s="8">
        <f>('Basiscijfers '!H33/'Basiscijfers '!H$38)/('Basiscijfers '!$X33/'Basiscijfers '!$X$38)</f>
        <v>1.8499183670543733</v>
      </c>
      <c r="I33" s="8">
        <f>('Basiscijfers '!I33/'Basiscijfers '!I$38)/('Basiscijfers '!$X33/'Basiscijfers '!$X$38)</f>
        <v>0.97478890140725949</v>
      </c>
      <c r="J33" s="8">
        <f>('Basiscijfers '!J33/'Basiscijfers '!J$38)/('Basiscijfers '!$X33/'Basiscijfers '!$X$38)</f>
        <v>0.43746750720406014</v>
      </c>
      <c r="K33" s="8">
        <f>('Basiscijfers '!K33/'Basiscijfers '!K$38)/('Basiscijfers '!$X33/'Basiscijfers '!$X$38)</f>
        <v>1.0566653580765561</v>
      </c>
      <c r="L33" s="8">
        <f>('Basiscijfers '!L33/'Basiscijfers '!L$38)/('Basiscijfers '!$X33/'Basiscijfers '!$X$38)</f>
        <v>1.5531116054102296</v>
      </c>
      <c r="M33" s="8">
        <f>('Basiscijfers '!M33/'Basiscijfers '!M$38)/('Basiscijfers '!$X33/'Basiscijfers '!$X$38)</f>
        <v>0.58919480380500189</v>
      </c>
      <c r="N33" s="8">
        <f>('Basiscijfers '!N33/'Basiscijfers '!N$38)/('Basiscijfers '!$X33/'Basiscijfers '!$X$38)</f>
        <v>0.21184425540100088</v>
      </c>
      <c r="O33" s="34">
        <f>('Basiscijfers '!O33/'Basiscijfers '!O$38)/('Basiscijfers '!$X33/'Basiscijfers '!$X$38)</f>
        <v>1.5516273115151962</v>
      </c>
      <c r="P33" s="8">
        <f>('Basiscijfers '!P33/'Basiscijfers '!P$38)/('Basiscijfers '!$X33/'Basiscijfers '!$X$38)</f>
        <v>2.2717422769375686</v>
      </c>
      <c r="Q33" s="8">
        <f>('Basiscijfers '!Q33/'Basiscijfers '!Q$38)/('Basiscijfers '!$X33/'Basiscijfers '!$X$38)</f>
        <v>0.99179516768360199</v>
      </c>
      <c r="R33" s="8">
        <f>('Basiscijfers '!R33/'Basiscijfers '!R$38)/('Basiscijfers '!$X33/'Basiscijfers '!$X$38)</f>
        <v>0.54140592389849074</v>
      </c>
      <c r="S33" s="8">
        <f>('Basiscijfers '!S33/'Basiscijfers '!S$38)/('Basiscijfers '!$X33/'Basiscijfers '!$X$38)</f>
        <v>0.66563808526746526</v>
      </c>
      <c r="T33" s="8">
        <f>('Basiscijfers '!T33/'Basiscijfers '!T$38)/('Basiscijfers '!$X33/'Basiscijfers '!$X$38)</f>
        <v>1.270737416288507</v>
      </c>
      <c r="U33" s="8">
        <f>('Basiscijfers '!U33/'Basiscijfers '!U$38)/('Basiscijfers '!$X33/'Basiscijfers '!$X$38)</f>
        <v>1.1637095255623415</v>
      </c>
      <c r="V33" s="8">
        <f>('Basiscijfers '!V33/'Basiscijfers '!V$38)/('Basiscijfers '!$X33/'Basiscijfers '!$X$38)</f>
        <v>2.2205711740371128</v>
      </c>
      <c r="W33" s="8">
        <f>('Basiscijfers '!W33/'Basiscijfers '!W$38)/('Basiscijfers '!$X33/'Basiscijfers '!$X$38)</f>
        <v>1.446339588559201</v>
      </c>
      <c r="X33" s="11">
        <f>('Basiscijfers '!X33/'Basiscijfers '!X$38)/('Basiscijfers '!$X33/'Basiscijfers '!$X$38)</f>
        <v>1</v>
      </c>
      <c r="AA33" t="s">
        <v>111</v>
      </c>
      <c r="AB33">
        <v>1.5516273115151962</v>
      </c>
      <c r="AC33">
        <v>1.50579472802127</v>
      </c>
    </row>
    <row r="34" spans="1:29" x14ac:dyDescent="0.25">
      <c r="B34" s="3" t="s">
        <v>112</v>
      </c>
      <c r="C34" s="8">
        <f>('Basiscijfers '!C34/'Basiscijfers '!C$38)/('Basiscijfers '!$X34/'Basiscijfers '!$X$38)</f>
        <v>1.4053077445932061</v>
      </c>
      <c r="D34" s="8">
        <f>('Basiscijfers '!D34/'Basiscijfers '!D$38)/('Basiscijfers '!$X34/'Basiscijfers '!$X$38)</f>
        <v>0.78414774111987362</v>
      </c>
      <c r="E34" s="8">
        <f>('Basiscijfers '!E34/'Basiscijfers '!E$38)/('Basiscijfers '!$X34/'Basiscijfers '!$X$38)</f>
        <v>1.4174572857576815</v>
      </c>
      <c r="F34" s="8">
        <f>('Basiscijfers '!F34/'Basiscijfers '!F$38)/('Basiscijfers '!$X34/'Basiscijfers '!$X$38)</f>
        <v>1.5409016568790994</v>
      </c>
      <c r="G34" s="8">
        <f>('Basiscijfers '!G34/'Basiscijfers '!G$38)/('Basiscijfers '!$X34/'Basiscijfers '!$X$38)</f>
        <v>0.21241540874144543</v>
      </c>
      <c r="H34" s="8">
        <f>('Basiscijfers '!H34/'Basiscijfers '!H$38)/('Basiscijfers '!$X34/'Basiscijfers '!$X$38)</f>
        <v>0.65338274025334309</v>
      </c>
      <c r="I34" s="8">
        <f>('Basiscijfers '!I34/'Basiscijfers '!I$38)/('Basiscijfers '!$X34/'Basiscijfers '!$X$38)</f>
        <v>0.9037622289067655</v>
      </c>
      <c r="J34" s="8">
        <f>('Basiscijfers '!J34/'Basiscijfers '!J$38)/('Basiscijfers '!$X34/'Basiscijfers '!$X$38)</f>
        <v>0.58884302270275668</v>
      </c>
      <c r="K34" s="8">
        <f>('Basiscijfers '!K34/'Basiscijfers '!K$38)/('Basiscijfers '!$X34/'Basiscijfers '!$X$38)</f>
        <v>1.1457083477934775</v>
      </c>
      <c r="L34" s="8">
        <f>('Basiscijfers '!L34/'Basiscijfers '!L$38)/('Basiscijfers '!$X34/'Basiscijfers '!$X$38)</f>
        <v>1.0368782216445971</v>
      </c>
      <c r="M34" s="8">
        <f>('Basiscijfers '!M34/'Basiscijfers '!M$38)/('Basiscijfers '!$X34/'Basiscijfers '!$X$38)</f>
        <v>0.74311105663966803</v>
      </c>
      <c r="N34" s="8">
        <f>('Basiscijfers '!N34/'Basiscijfers '!N$38)/('Basiscijfers '!$X34/'Basiscijfers '!$X$38)</f>
        <v>0.29276259918474068</v>
      </c>
      <c r="O34" s="34">
        <f>('Basiscijfers '!O34/'Basiscijfers '!O$38)/('Basiscijfers '!$X34/'Basiscijfers '!$X$38)</f>
        <v>1.8646366889229238</v>
      </c>
      <c r="P34" s="8">
        <f>('Basiscijfers '!P34/'Basiscijfers '!P$38)/('Basiscijfers '!$X34/'Basiscijfers '!$X$38)</f>
        <v>1.2508663518302374</v>
      </c>
      <c r="Q34" s="8">
        <f>('Basiscijfers '!Q34/'Basiscijfers '!Q$38)/('Basiscijfers '!$X34/'Basiscijfers '!$X$38)</f>
        <v>0.71219625806386266</v>
      </c>
      <c r="R34" s="8">
        <f>('Basiscijfers '!R34/'Basiscijfers '!R$38)/('Basiscijfers '!$X34/'Basiscijfers '!$X$38)</f>
        <v>0.31142600721488095</v>
      </c>
      <c r="S34" s="8">
        <f>('Basiscijfers '!S34/'Basiscijfers '!S$38)/('Basiscijfers '!$X34/'Basiscijfers '!$X$38)</f>
        <v>1.0894990618401081</v>
      </c>
      <c r="T34" s="8">
        <f>('Basiscijfers '!T34/'Basiscijfers '!T$38)/('Basiscijfers '!$X34/'Basiscijfers '!$X$38)</f>
        <v>0.87958263789034541</v>
      </c>
      <c r="U34" s="8">
        <f>('Basiscijfers '!U34/'Basiscijfers '!U$38)/('Basiscijfers '!$X34/'Basiscijfers '!$X$38)</f>
        <v>1.0199936404746999</v>
      </c>
      <c r="V34" s="8">
        <f>('Basiscijfers '!V34/'Basiscijfers '!V$38)/('Basiscijfers '!$X34/'Basiscijfers '!$X$38)</f>
        <v>1.4296801270727575</v>
      </c>
      <c r="W34" s="8">
        <f>('Basiscijfers '!W34/'Basiscijfers '!W$38)/('Basiscijfers '!$X34/'Basiscijfers '!$X$38)</f>
        <v>1.5690609529031421</v>
      </c>
      <c r="X34" s="11">
        <f>('Basiscijfers '!X34/'Basiscijfers '!X$38)/('Basiscijfers '!$X34/'Basiscijfers '!$X$38)</f>
        <v>1</v>
      </c>
      <c r="AA34" t="s">
        <v>112</v>
      </c>
      <c r="AB34">
        <v>1.8646366889229238</v>
      </c>
      <c r="AC34">
        <v>1.3428036531663601</v>
      </c>
    </row>
    <row r="35" spans="1:29" x14ac:dyDescent="0.25">
      <c r="B35" s="3" t="s">
        <v>113</v>
      </c>
      <c r="C35" s="8">
        <f>('Basiscijfers '!C35/'Basiscijfers '!C$38)/('Basiscijfers '!$X35/'Basiscijfers '!$X$38)</f>
        <v>1.7426992071190157</v>
      </c>
      <c r="D35" s="8">
        <f>('Basiscijfers '!D35/'Basiscijfers '!D$38)/('Basiscijfers '!$X35/'Basiscijfers '!$X$38)</f>
        <v>0.91631063797021584</v>
      </c>
      <c r="E35" s="8">
        <f>('Basiscijfers '!E35/'Basiscijfers '!E$38)/('Basiscijfers '!$X35/'Basiscijfers '!$X$38)</f>
        <v>1.2554020064017242</v>
      </c>
      <c r="F35" s="8">
        <f>('Basiscijfers '!F35/'Basiscijfers '!F$38)/('Basiscijfers '!$X35/'Basiscijfers '!$X$38)</f>
        <v>1.6435120064004791</v>
      </c>
      <c r="G35" s="8">
        <f>('Basiscijfers '!G35/'Basiscijfers '!G$38)/('Basiscijfers '!$X35/'Basiscijfers '!$X$38)</f>
        <v>0.18360480871369009</v>
      </c>
      <c r="H35" s="8">
        <f>('Basiscijfers '!H35/'Basiscijfers '!H$38)/('Basiscijfers '!$X35/'Basiscijfers '!$X$38)</f>
        <v>1.3046863017656722</v>
      </c>
      <c r="I35" s="8">
        <f>('Basiscijfers '!I35/'Basiscijfers '!I$38)/('Basiscijfers '!$X35/'Basiscijfers '!$X$38)</f>
        <v>1.5760323615334466</v>
      </c>
      <c r="J35" s="8">
        <f>('Basiscijfers '!J35/'Basiscijfers '!J$38)/('Basiscijfers '!$X35/'Basiscijfers '!$X$38)</f>
        <v>0.51415849242185241</v>
      </c>
      <c r="K35" s="8">
        <f>('Basiscijfers '!K35/'Basiscijfers '!K$38)/('Basiscijfers '!$X35/'Basiscijfers '!$X$38)</f>
        <v>0.73287116906946537</v>
      </c>
      <c r="L35" s="8">
        <f>('Basiscijfers '!L35/'Basiscijfers '!L$38)/('Basiscijfers '!$X35/'Basiscijfers '!$X$38)</f>
        <v>1.3772307184461743</v>
      </c>
      <c r="M35" s="8">
        <f>('Basiscijfers '!M35/'Basiscijfers '!M$38)/('Basiscijfers '!$X35/'Basiscijfers '!$X$38)</f>
        <v>0.68909536960498463</v>
      </c>
      <c r="N35" s="8">
        <f>('Basiscijfers '!N35/'Basiscijfers '!N$38)/('Basiscijfers '!$X35/'Basiscijfers '!$X$38)</f>
        <v>0.25068516245704686</v>
      </c>
      <c r="O35" s="34">
        <f>('Basiscijfers '!O35/'Basiscijfers '!O$38)/('Basiscijfers '!$X35/'Basiscijfers '!$X$38)</f>
        <v>1.7813275182056794</v>
      </c>
      <c r="P35" s="8">
        <f>('Basiscijfers '!P35/'Basiscijfers '!P$38)/('Basiscijfers '!$X35/'Basiscijfers '!$X$38)</f>
        <v>2.32765807242947</v>
      </c>
      <c r="Q35" s="8">
        <f>('Basiscijfers '!Q35/'Basiscijfers '!Q$38)/('Basiscijfers '!$X35/'Basiscijfers '!$X$38)</f>
        <v>0.63617525602019875</v>
      </c>
      <c r="R35" s="8">
        <f>('Basiscijfers '!R35/'Basiscijfers '!R$38)/('Basiscijfers '!$X35/'Basiscijfers '!$X$38)</f>
        <v>0.35549882504238378</v>
      </c>
      <c r="S35" s="8">
        <f>('Basiscijfers '!S35/'Basiscijfers '!S$38)/('Basiscijfers '!$X35/'Basiscijfers '!$X$38)</f>
        <v>0.8924374314960698</v>
      </c>
      <c r="T35" s="8">
        <f>('Basiscijfers '!T35/'Basiscijfers '!T$38)/('Basiscijfers '!$X35/'Basiscijfers '!$X$38)</f>
        <v>1.5613732823216877</v>
      </c>
      <c r="U35" s="8">
        <f>('Basiscijfers '!U35/'Basiscijfers '!U$38)/('Basiscijfers '!$X35/'Basiscijfers '!$X$38)</f>
        <v>0.81198628016807395</v>
      </c>
      <c r="V35" s="8">
        <f>('Basiscijfers '!V35/'Basiscijfers '!V$38)/('Basiscijfers '!$X35/'Basiscijfers '!$X$38)</f>
        <v>1.8850154032772037</v>
      </c>
      <c r="W35" s="8">
        <f>('Basiscijfers '!W35/'Basiscijfers '!W$38)/('Basiscijfers '!$X35/'Basiscijfers '!$X$38)</f>
        <v>1.4336885361468068</v>
      </c>
      <c r="X35" s="11">
        <f>('Basiscijfers '!X35/'Basiscijfers '!X$38)/('Basiscijfers '!$X35/'Basiscijfers '!$X$38)</f>
        <v>1</v>
      </c>
      <c r="AA35" t="s">
        <v>113</v>
      </c>
      <c r="AB35">
        <v>1.7813275182056794</v>
      </c>
      <c r="AC35">
        <v>1.1246282653298101</v>
      </c>
    </row>
    <row r="36" spans="1:29" x14ac:dyDescent="0.25">
      <c r="B36" s="3" t="s">
        <v>114</v>
      </c>
      <c r="C36" s="8">
        <f>('Basiscijfers '!C36/'Basiscijfers '!C$38)/('Basiscijfers '!$X36/'Basiscijfers '!$X$38)</f>
        <v>1.859767494017875</v>
      </c>
      <c r="D36" s="8">
        <f>('Basiscijfers '!D36/'Basiscijfers '!D$38)/('Basiscijfers '!$X36/'Basiscijfers '!$X$38)</f>
        <v>0.66929622862349902</v>
      </c>
      <c r="E36" s="8">
        <f>('Basiscijfers '!E36/'Basiscijfers '!E$38)/('Basiscijfers '!$X36/'Basiscijfers '!$X$38)</f>
        <v>0.90447040396250866</v>
      </c>
      <c r="F36" s="8">
        <f>('Basiscijfers '!F36/'Basiscijfers '!F$38)/('Basiscijfers '!$X36/'Basiscijfers '!$X$38)</f>
        <v>1.4061718760803792</v>
      </c>
      <c r="G36" s="8">
        <f>('Basiscijfers '!G36/'Basiscijfers '!G$38)/('Basiscijfers '!$X36/'Basiscijfers '!$X$38)</f>
        <v>0.20320450198816492</v>
      </c>
      <c r="H36" s="8">
        <f>('Basiscijfers '!H36/'Basiscijfers '!H$38)/('Basiscijfers '!$X36/'Basiscijfers '!$X$38)</f>
        <v>1.1414050129131676</v>
      </c>
      <c r="I36" s="8">
        <f>('Basiscijfers '!I36/'Basiscijfers '!I$38)/('Basiscijfers '!$X36/'Basiscijfers '!$X$38)</f>
        <v>1.2541448628081253</v>
      </c>
      <c r="J36" s="8">
        <f>('Basiscijfers '!J36/'Basiscijfers '!J$38)/('Basiscijfers '!$X36/'Basiscijfers '!$X$38)</f>
        <v>0.55410836572942734</v>
      </c>
      <c r="K36" s="8">
        <f>('Basiscijfers '!K36/'Basiscijfers '!K$38)/('Basiscijfers '!$X36/'Basiscijfers '!$X$38)</f>
        <v>0.71523767854052345</v>
      </c>
      <c r="L36" s="8">
        <f>('Basiscijfers '!L36/'Basiscijfers '!L$38)/('Basiscijfers '!$X36/'Basiscijfers '!$X$38)</f>
        <v>1.3105431140546153</v>
      </c>
      <c r="M36" s="8">
        <f>('Basiscijfers '!M36/'Basiscijfers '!M$38)/('Basiscijfers '!$X36/'Basiscijfers '!$X$38)</f>
        <v>0.46651223997221197</v>
      </c>
      <c r="N36" s="8">
        <f>('Basiscijfers '!N36/'Basiscijfers '!N$38)/('Basiscijfers '!$X36/'Basiscijfers '!$X$38)</f>
        <v>0.15025700205336703</v>
      </c>
      <c r="O36" s="34">
        <f>('Basiscijfers '!O36/'Basiscijfers '!O$38)/('Basiscijfers '!$X36/'Basiscijfers '!$X$38)</f>
        <v>1.1129320996446477</v>
      </c>
      <c r="P36" s="8">
        <f>('Basiscijfers '!P36/'Basiscijfers '!P$38)/('Basiscijfers '!$X36/'Basiscijfers '!$X$38)</f>
        <v>1.6232863529829877</v>
      </c>
      <c r="Q36" s="8">
        <f>('Basiscijfers '!Q36/'Basiscijfers '!Q$38)/('Basiscijfers '!$X36/'Basiscijfers '!$X$38)</f>
        <v>0.60341214405854748</v>
      </c>
      <c r="R36" s="8">
        <f>('Basiscijfers '!R36/'Basiscijfers '!R$38)/('Basiscijfers '!$X36/'Basiscijfers '!$X$38)</f>
        <v>0.50548961856462038</v>
      </c>
      <c r="S36" s="8">
        <f>('Basiscijfers '!S36/'Basiscijfers '!S$38)/('Basiscijfers '!$X36/'Basiscijfers '!$X$38)</f>
        <v>1.0059730644309668</v>
      </c>
      <c r="T36" s="8">
        <f>('Basiscijfers '!T36/'Basiscijfers '!T$38)/('Basiscijfers '!$X36/'Basiscijfers '!$X$38)</f>
        <v>1.2462804777303109</v>
      </c>
      <c r="U36" s="8">
        <f>('Basiscijfers '!U36/'Basiscijfers '!U$38)/('Basiscijfers '!$X36/'Basiscijfers '!$X$38)</f>
        <v>0.65728415979337151</v>
      </c>
      <c r="V36" s="8">
        <f>('Basiscijfers '!V36/'Basiscijfers '!V$38)/('Basiscijfers '!$X36/'Basiscijfers '!$X$38)</f>
        <v>1.8945291653674226</v>
      </c>
      <c r="W36" s="8">
        <f>('Basiscijfers '!W36/'Basiscijfers '!W$38)/('Basiscijfers '!$X36/'Basiscijfers '!$X$38)</f>
        <v>1.6290557723104075</v>
      </c>
      <c r="X36" s="11">
        <f>('Basiscijfers '!X36/'Basiscijfers '!X$38)/('Basiscijfers '!$X36/'Basiscijfers '!$X$38)</f>
        <v>1</v>
      </c>
      <c r="AA36" t="s">
        <v>114</v>
      </c>
      <c r="AB36">
        <v>1.1129320996446477</v>
      </c>
      <c r="AC36">
        <v>1.2456408614505099</v>
      </c>
    </row>
    <row r="37" spans="1:29" x14ac:dyDescent="0.25">
      <c r="B37" s="3" t="s">
        <v>115</v>
      </c>
      <c r="C37" s="8">
        <f>('Basiscijfers '!C37/'Basiscijfers '!C$38)/('Basiscijfers '!$X37/'Basiscijfers '!$X$38)</f>
        <v>0.81816926853766858</v>
      </c>
      <c r="D37" s="8">
        <f>('Basiscijfers '!D37/'Basiscijfers '!D$38)/('Basiscijfers '!$X37/'Basiscijfers '!$X$38)</f>
        <v>1.0829607850213456</v>
      </c>
      <c r="E37" s="8">
        <f>('Basiscijfers '!E37/'Basiscijfers '!E$38)/('Basiscijfers '!$X37/'Basiscijfers '!$X$38)</f>
        <v>1.1982006602383328</v>
      </c>
      <c r="F37" s="8">
        <f>('Basiscijfers '!F37/'Basiscijfers '!F$38)/('Basiscijfers '!$X37/'Basiscijfers '!$X$38)</f>
        <v>1.1884511084735849</v>
      </c>
      <c r="G37" s="8">
        <f>('Basiscijfers '!G37/'Basiscijfers '!G$38)/('Basiscijfers '!$X37/'Basiscijfers '!$X$38)</f>
        <v>0.8081664707282008</v>
      </c>
      <c r="H37" s="8">
        <f>('Basiscijfers '!H37/'Basiscijfers '!H$38)/('Basiscijfers '!$X37/'Basiscijfers '!$X$38)</f>
        <v>0.82888016129784303</v>
      </c>
      <c r="I37" s="8">
        <f>('Basiscijfers '!I37/'Basiscijfers '!I$38)/('Basiscijfers '!$X37/'Basiscijfers '!$X$38)</f>
        <v>0.80951408992162299</v>
      </c>
      <c r="J37" s="8">
        <f>('Basiscijfers '!J37/'Basiscijfers '!J$38)/('Basiscijfers '!$X37/'Basiscijfers '!$X$38)</f>
        <v>1.6750491569119745</v>
      </c>
      <c r="K37" s="8">
        <f>('Basiscijfers '!K37/'Basiscijfers '!K$38)/('Basiscijfers '!$X37/'Basiscijfers '!$X$38)</f>
        <v>1.0094937475130776</v>
      </c>
      <c r="L37" s="8">
        <f>('Basiscijfers '!L37/'Basiscijfers '!L$38)/('Basiscijfers '!$X37/'Basiscijfers '!$X$38)</f>
        <v>0.54175150721462983</v>
      </c>
      <c r="M37" s="8">
        <f>('Basiscijfers '!M37/'Basiscijfers '!M$38)/('Basiscijfers '!$X37/'Basiscijfers '!$X$38)</f>
        <v>1.091015097075392</v>
      </c>
      <c r="N37" s="8">
        <f>('Basiscijfers '!N37/'Basiscijfers '!N$38)/('Basiscijfers '!$X37/'Basiscijfers '!$X$38)</f>
        <v>0.44928653985257394</v>
      </c>
      <c r="O37" s="34">
        <f>('Basiscijfers '!O37/'Basiscijfers '!O$38)/('Basiscijfers '!$X37/'Basiscijfers '!$X$38)</f>
        <v>1.082365293589151</v>
      </c>
      <c r="P37" s="8">
        <f>('Basiscijfers '!P37/'Basiscijfers '!P$38)/('Basiscijfers '!$X37/'Basiscijfers '!$X$38)</f>
        <v>0.98995055972278267</v>
      </c>
      <c r="Q37" s="8">
        <f>('Basiscijfers '!Q37/'Basiscijfers '!Q$38)/('Basiscijfers '!$X37/'Basiscijfers '!$X$38)</f>
        <v>1.5906496115996644</v>
      </c>
      <c r="R37" s="8">
        <f>('Basiscijfers '!R37/'Basiscijfers '!R$38)/('Basiscijfers '!$X37/'Basiscijfers '!$X$38)</f>
        <v>0.61739704375874549</v>
      </c>
      <c r="S37" s="8">
        <f>('Basiscijfers '!S37/'Basiscijfers '!S$38)/('Basiscijfers '!$X37/'Basiscijfers '!$X$38)</f>
        <v>0.93849844041309882</v>
      </c>
      <c r="T37" s="8">
        <f>('Basiscijfers '!T37/'Basiscijfers '!T$38)/('Basiscijfers '!$X37/'Basiscijfers '!$X$38)</f>
        <v>0.81479936776482087</v>
      </c>
      <c r="U37" s="8">
        <f>('Basiscijfers '!U37/'Basiscijfers '!U$38)/('Basiscijfers '!$X37/'Basiscijfers '!$X$38)</f>
        <v>0.99376847209211816</v>
      </c>
      <c r="V37" s="8">
        <f>('Basiscijfers '!V37/'Basiscijfers '!V$38)/('Basiscijfers '!$X37/'Basiscijfers '!$X$38)</f>
        <v>1.1297968327021266</v>
      </c>
      <c r="W37" s="8">
        <f>('Basiscijfers '!W37/'Basiscijfers '!W$38)/('Basiscijfers '!$X37/'Basiscijfers '!$X$38)</f>
        <v>1.1335011831540434</v>
      </c>
      <c r="X37" s="11">
        <f>('Basiscijfers '!X37/'Basiscijfers '!X$38)/('Basiscijfers '!$X37/'Basiscijfers '!$X$38)</f>
        <v>1</v>
      </c>
      <c r="AA37" t="s">
        <v>115</v>
      </c>
      <c r="AB37">
        <v>1.082365293589151</v>
      </c>
      <c r="AC37">
        <v>1.02562177865685</v>
      </c>
    </row>
    <row r="38" spans="1:29" s="2" customFormat="1" x14ac:dyDescent="0.25">
      <c r="B38" s="4" t="s">
        <v>51</v>
      </c>
      <c r="C38" s="11">
        <f>('Basiscijfers '!C38/'Basiscijfers '!C$38)/('Basiscijfers '!$X38/'Basiscijfers '!$X$38)</f>
        <v>1</v>
      </c>
      <c r="D38" s="11">
        <f>('Basiscijfers '!D38/'Basiscijfers '!D$38)/('Basiscijfers '!$X38/'Basiscijfers '!$X$38)</f>
        <v>1</v>
      </c>
      <c r="E38" s="11">
        <f>('Basiscijfers '!E38/'Basiscijfers '!E$38)/('Basiscijfers '!$X38/'Basiscijfers '!$X$38)</f>
        <v>1</v>
      </c>
      <c r="F38" s="11">
        <f>('Basiscijfers '!F38/'Basiscijfers '!F$38)/('Basiscijfers '!$X38/'Basiscijfers '!$X$38)</f>
        <v>1</v>
      </c>
      <c r="G38" s="11">
        <f>('Basiscijfers '!G38/'Basiscijfers '!G$38)/('Basiscijfers '!$X38/'Basiscijfers '!$X$38)</f>
        <v>1</v>
      </c>
      <c r="H38" s="11">
        <f>('Basiscijfers '!H38/'Basiscijfers '!H$38)/('Basiscijfers '!$X38/'Basiscijfers '!$X$38)</f>
        <v>1</v>
      </c>
      <c r="I38" s="11">
        <f>('Basiscijfers '!I38/'Basiscijfers '!I$38)/('Basiscijfers '!$X38/'Basiscijfers '!$X$38)</f>
        <v>1</v>
      </c>
      <c r="J38" s="11">
        <f>('Basiscijfers '!J38/'Basiscijfers '!J$38)/('Basiscijfers '!$X38/'Basiscijfers '!$X$38)</f>
        <v>1</v>
      </c>
      <c r="K38" s="11">
        <f>('Basiscijfers '!K38/'Basiscijfers '!K$38)/('Basiscijfers '!$X38/'Basiscijfers '!$X$38)</f>
        <v>1</v>
      </c>
      <c r="L38" s="11">
        <f>('Basiscijfers '!L38/'Basiscijfers '!L$38)/('Basiscijfers '!$X38/'Basiscijfers '!$X$38)</f>
        <v>1</v>
      </c>
      <c r="M38" s="11">
        <f>('Basiscijfers '!M38/'Basiscijfers '!M$38)/('Basiscijfers '!$X38/'Basiscijfers '!$X$38)</f>
        <v>1</v>
      </c>
      <c r="N38" s="11">
        <f>('Basiscijfers '!N38/'Basiscijfers '!N$38)/('Basiscijfers '!$X38/'Basiscijfers '!$X$38)</f>
        <v>1</v>
      </c>
      <c r="O38" s="35">
        <f>('Basiscijfers '!O38/'Basiscijfers '!O$38)/('Basiscijfers '!$X38/'Basiscijfers '!$X$38)</f>
        <v>1</v>
      </c>
      <c r="P38" s="11">
        <f>('Basiscijfers '!P38/'Basiscijfers '!P$38)/('Basiscijfers '!$X38/'Basiscijfers '!$X$38)</f>
        <v>1</v>
      </c>
      <c r="Q38" s="11">
        <f>('Basiscijfers '!Q38/'Basiscijfers '!Q$38)/('Basiscijfers '!$X38/'Basiscijfers '!$X$38)</f>
        <v>1</v>
      </c>
      <c r="R38" s="11">
        <f>('Basiscijfers '!R38/'Basiscijfers '!R$38)/('Basiscijfers '!$X38/'Basiscijfers '!$X$38)</f>
        <v>1</v>
      </c>
      <c r="S38" s="11">
        <f>('Basiscijfers '!S38/'Basiscijfers '!S$38)/('Basiscijfers '!$X38/'Basiscijfers '!$X$38)</f>
        <v>1</v>
      </c>
      <c r="T38" s="11">
        <f>('Basiscijfers '!T38/'Basiscijfers '!T$38)/('Basiscijfers '!$X38/'Basiscijfers '!$X$38)</f>
        <v>1</v>
      </c>
      <c r="U38" s="11">
        <f>('Basiscijfers '!U38/'Basiscijfers '!U$38)/('Basiscijfers '!$X38/'Basiscijfers '!$X$38)</f>
        <v>1</v>
      </c>
      <c r="V38" s="11">
        <f>('Basiscijfers '!V38/'Basiscijfers '!V$38)/('Basiscijfers '!$X38/'Basiscijfers '!$X$38)</f>
        <v>1</v>
      </c>
      <c r="W38" s="11">
        <f>('Basiscijfers '!W38/'Basiscijfers '!W$38)/('Basiscijfers '!$X38/'Basiscijfers '!$X$38)</f>
        <v>1</v>
      </c>
      <c r="X38" s="11">
        <f>('Basiscijfers '!X38/'Basiscijfers '!X$38)/('Basiscijfers '!$X38/'Basiscijfers '!$X$38)</f>
        <v>1</v>
      </c>
    </row>
    <row r="39" spans="1:29" x14ac:dyDescent="0.25">
      <c r="A39" s="1"/>
      <c r="B39" s="1"/>
      <c r="C39" s="1"/>
      <c r="D39" s="1"/>
      <c r="E39" s="1"/>
      <c r="F39" s="1"/>
    </row>
    <row r="40" spans="1:29" x14ac:dyDescent="0.25">
      <c r="A40" s="9"/>
      <c r="B40" s="1"/>
      <c r="C40" s="1"/>
      <c r="D40" s="1"/>
      <c r="E40" s="1"/>
      <c r="F40" s="1"/>
    </row>
    <row r="41" spans="1:29" x14ac:dyDescent="0.25">
      <c r="A41" s="9" t="s">
        <v>54</v>
      </c>
      <c r="B41" s="9"/>
      <c r="C41" s="9"/>
      <c r="D41" s="9"/>
      <c r="E41" s="9"/>
      <c r="F41" s="9"/>
      <c r="G41" s="9"/>
      <c r="H41" s="9"/>
      <c r="I41" s="9"/>
      <c r="J41" s="9"/>
      <c r="K41" s="9"/>
      <c r="L41" s="9"/>
      <c r="M41" s="9"/>
      <c r="N41" s="9"/>
      <c r="O41" s="9"/>
      <c r="P41" s="9"/>
      <c r="Q41" s="9"/>
      <c r="R41" s="9"/>
      <c r="S41" s="9"/>
      <c r="T41" s="9"/>
      <c r="U41" s="9"/>
      <c r="V41" s="9"/>
    </row>
    <row r="42" spans="1:29" x14ac:dyDescent="0.25">
      <c r="A42" s="9"/>
      <c r="B42" s="9"/>
      <c r="C42" s="9"/>
      <c r="D42" s="9"/>
      <c r="E42" s="9"/>
      <c r="F42" s="9"/>
      <c r="G42" s="9"/>
      <c r="H42" s="9"/>
      <c r="I42" s="9"/>
      <c r="J42" s="9"/>
      <c r="K42" s="9"/>
      <c r="L42" s="9"/>
      <c r="M42" s="9"/>
      <c r="N42" s="9"/>
      <c r="O42" s="9"/>
      <c r="P42" s="9"/>
      <c r="Q42" s="9"/>
      <c r="R42" s="9"/>
      <c r="S42" s="9"/>
      <c r="T42" s="9"/>
      <c r="U42" s="9"/>
      <c r="V42" s="9"/>
    </row>
    <row r="43" spans="1:29" x14ac:dyDescent="0.25">
      <c r="A43" s="2" t="s">
        <v>55</v>
      </c>
      <c r="B43" s="2"/>
      <c r="C43" s="9" t="s">
        <v>56</v>
      </c>
      <c r="D43" s="9"/>
      <c r="E43" s="9"/>
      <c r="F43" s="9"/>
      <c r="G43" s="9"/>
      <c r="H43" s="9"/>
      <c r="I43" s="9"/>
      <c r="J43" s="9"/>
      <c r="K43" s="9"/>
      <c r="L43" s="9"/>
      <c r="M43" s="9"/>
      <c r="N43" s="9"/>
      <c r="O43" s="9"/>
      <c r="P43" s="9"/>
      <c r="Q43" s="9"/>
      <c r="R43" s="9"/>
      <c r="S43" s="9"/>
      <c r="T43" s="9"/>
      <c r="U43" s="9"/>
      <c r="V43" s="9"/>
    </row>
    <row r="44" spans="1:29" x14ac:dyDescent="0.25">
      <c r="A44" s="9"/>
      <c r="B44" s="9"/>
      <c r="C44" s="9"/>
      <c r="D44" s="9"/>
      <c r="E44" s="9"/>
      <c r="F44" s="9"/>
      <c r="G44" s="9"/>
      <c r="H44" s="9"/>
      <c r="I44" s="9"/>
      <c r="J44" s="9"/>
      <c r="K44" s="9"/>
      <c r="L44" s="9"/>
      <c r="M44" s="9"/>
      <c r="N44" s="9"/>
      <c r="O44" s="9"/>
      <c r="P44" s="9"/>
      <c r="Q44" s="9"/>
      <c r="R44" s="9"/>
      <c r="S44" s="9"/>
      <c r="T44" s="9"/>
      <c r="U44" s="9"/>
      <c r="V44" s="9"/>
    </row>
    <row r="45" spans="1:29" x14ac:dyDescent="0.25">
      <c r="A45" s="9"/>
      <c r="B45" s="9"/>
      <c r="C45" s="9"/>
      <c r="D45" s="9" t="s">
        <v>57</v>
      </c>
      <c r="E45" s="9"/>
      <c r="F45" s="9"/>
      <c r="G45" s="9"/>
      <c r="H45" s="9"/>
      <c r="I45" s="9"/>
      <c r="J45" s="9"/>
      <c r="K45" s="9"/>
      <c r="L45" s="9"/>
      <c r="M45" s="9"/>
      <c r="N45" s="12">
        <f>'Basiscijfers '!O22</f>
        <v>1833.4833333333299</v>
      </c>
      <c r="O45" s="13" t="s">
        <v>58</v>
      </c>
      <c r="P45" s="12">
        <f>'Basiscijfers '!O38</f>
        <v>171354.00000000023</v>
      </c>
      <c r="Q45" s="9"/>
      <c r="R45" s="14">
        <f>N45/P45*100</f>
        <v>1.0699973933105311</v>
      </c>
      <c r="S45" s="9"/>
      <c r="T45" s="9"/>
      <c r="U45" s="9"/>
      <c r="V45" s="9"/>
    </row>
    <row r="46" spans="1:29" x14ac:dyDescent="0.25">
      <c r="A46" s="9"/>
      <c r="B46" s="9"/>
      <c r="C46" s="15" t="s">
        <v>59</v>
      </c>
      <c r="D46" s="15" t="s">
        <v>60</v>
      </c>
      <c r="E46" s="9"/>
      <c r="F46" s="9"/>
      <c r="G46" s="9"/>
      <c r="H46" s="9"/>
      <c r="I46" s="9"/>
      <c r="J46" s="9"/>
      <c r="K46" s="9"/>
      <c r="L46" s="9"/>
      <c r="M46" s="9"/>
      <c r="N46" s="15" t="s">
        <v>61</v>
      </c>
      <c r="O46" s="9"/>
      <c r="P46" s="12"/>
      <c r="Q46" s="9"/>
      <c r="R46" s="17" t="s">
        <v>62</v>
      </c>
      <c r="S46" s="13" t="s">
        <v>63</v>
      </c>
      <c r="T46" s="10">
        <f>2.53/2.22</f>
        <v>1.1396396396396395</v>
      </c>
      <c r="U46" s="9"/>
      <c r="V46" s="9"/>
    </row>
    <row r="47" spans="1:29" x14ac:dyDescent="0.25">
      <c r="A47" s="9"/>
      <c r="B47" s="9"/>
      <c r="C47" s="9" t="s">
        <v>64</v>
      </c>
      <c r="D47" s="9"/>
      <c r="E47" s="9"/>
      <c r="F47" s="9"/>
      <c r="G47" s="9"/>
      <c r="H47" s="9"/>
      <c r="I47" s="9"/>
      <c r="J47" s="9"/>
      <c r="K47" s="9"/>
      <c r="L47" s="9"/>
      <c r="M47" s="9"/>
      <c r="N47" s="12">
        <f>'Basiscijfers '!U22</f>
        <v>1048.9166666666699</v>
      </c>
      <c r="O47" s="13" t="s">
        <v>58</v>
      </c>
      <c r="P47" s="12">
        <f>'Basiscijfers '!U38</f>
        <v>132098.00000000003</v>
      </c>
      <c r="Q47" s="9"/>
      <c r="R47" s="14">
        <f>N47/P47*100</f>
        <v>0.79404432063064512</v>
      </c>
      <c r="S47" s="9"/>
      <c r="T47" s="9"/>
      <c r="U47" s="9"/>
      <c r="V47" s="9"/>
    </row>
    <row r="48" spans="1:29" x14ac:dyDescent="0.25">
      <c r="A48" s="9"/>
      <c r="B48" s="9"/>
      <c r="C48" s="9"/>
      <c r="D48" s="9"/>
      <c r="E48" s="9"/>
      <c r="F48" s="9"/>
      <c r="G48" s="9"/>
      <c r="H48" s="9"/>
      <c r="I48" s="9"/>
      <c r="J48" s="9"/>
      <c r="K48" s="9"/>
      <c r="L48" s="9"/>
      <c r="M48" s="9"/>
      <c r="N48" s="9"/>
      <c r="O48" s="9"/>
      <c r="P48" s="9"/>
      <c r="Q48" s="9"/>
      <c r="R48" s="10"/>
      <c r="S48" s="9"/>
      <c r="T48" s="9"/>
      <c r="U48" s="9"/>
      <c r="V48" s="9"/>
    </row>
    <row r="49" spans="1:22" x14ac:dyDescent="0.25">
      <c r="A49" s="16" t="s">
        <v>75</v>
      </c>
      <c r="B49" s="16"/>
      <c r="C49" s="9"/>
      <c r="D49" s="9"/>
      <c r="E49" s="9"/>
      <c r="F49" s="9"/>
      <c r="G49" s="9"/>
      <c r="H49" s="9"/>
      <c r="I49" s="9"/>
      <c r="J49" s="9"/>
      <c r="K49" s="9"/>
      <c r="L49" s="9"/>
      <c r="M49" s="9"/>
      <c r="N49" s="9"/>
      <c r="O49" s="9"/>
      <c r="P49" s="9"/>
      <c r="Q49" s="9"/>
      <c r="R49" s="9"/>
      <c r="S49" s="9"/>
      <c r="T49" s="9"/>
      <c r="U49" s="9"/>
      <c r="V49" s="9"/>
    </row>
    <row r="50" spans="1:22" x14ac:dyDescent="0.25">
      <c r="A50" s="16" t="s">
        <v>116</v>
      </c>
      <c r="B50" s="16"/>
      <c r="C50" s="9"/>
      <c r="D50" s="9"/>
      <c r="E50" s="9"/>
      <c r="F50" s="9"/>
      <c r="G50" s="9"/>
      <c r="H50" s="9"/>
      <c r="I50" s="9"/>
      <c r="J50" s="9"/>
      <c r="K50" s="9"/>
      <c r="L50" s="9"/>
      <c r="M50" s="9"/>
      <c r="N50" s="9"/>
      <c r="O50" s="9"/>
      <c r="P50" s="9"/>
      <c r="Q50" s="9"/>
      <c r="R50" s="9"/>
      <c r="S50" s="9"/>
      <c r="T50" s="9"/>
      <c r="U50" s="9"/>
      <c r="V50" s="9"/>
    </row>
    <row r="51" spans="1:22" x14ac:dyDescent="0.25">
      <c r="A51" s="16" t="s">
        <v>65</v>
      </c>
      <c r="B51" s="16"/>
      <c r="C51" s="9"/>
      <c r="D51" s="9"/>
      <c r="E51" s="9"/>
      <c r="F51" s="9"/>
      <c r="G51" s="9"/>
      <c r="H51" s="9"/>
      <c r="I51" s="9"/>
      <c r="J51" s="9"/>
      <c r="K51" s="9"/>
      <c r="L51" s="9"/>
      <c r="M51" s="9"/>
      <c r="N51" s="9"/>
      <c r="O51" s="9"/>
      <c r="P51" s="9"/>
      <c r="Q51" s="9"/>
      <c r="R51" s="9"/>
      <c r="S51" s="9"/>
      <c r="T51" s="9"/>
      <c r="U51" s="9"/>
      <c r="V51" s="9"/>
    </row>
    <row r="52" spans="1:22" x14ac:dyDescent="0.25">
      <c r="A52" s="16" t="s">
        <v>117</v>
      </c>
      <c r="B52" s="16"/>
      <c r="C52" s="9"/>
      <c r="D52" s="9"/>
      <c r="E52" s="9"/>
      <c r="F52" s="9"/>
      <c r="G52" s="9"/>
      <c r="H52" s="9"/>
      <c r="I52" s="9"/>
      <c r="J52" s="9"/>
      <c r="K52" s="9"/>
      <c r="L52" s="9"/>
      <c r="M52" s="9"/>
      <c r="N52" s="9"/>
      <c r="O52" s="9"/>
      <c r="P52" s="9"/>
      <c r="Q52" s="9"/>
      <c r="R52" s="9"/>
      <c r="S52" s="9"/>
      <c r="T52" s="9"/>
      <c r="U52" s="9"/>
      <c r="V52" s="9"/>
    </row>
    <row r="53" spans="1:22" x14ac:dyDescent="0.25">
      <c r="A53" s="16" t="s">
        <v>66</v>
      </c>
      <c r="B53" s="16"/>
      <c r="C53" s="9"/>
      <c r="D53" s="9"/>
      <c r="E53" s="9"/>
      <c r="F53" s="9"/>
      <c r="G53" s="9"/>
      <c r="H53" s="9"/>
      <c r="I53" s="9"/>
      <c r="J53" s="9"/>
      <c r="K53" s="9"/>
      <c r="L53" s="9"/>
      <c r="M53" s="9"/>
      <c r="N53" s="9"/>
      <c r="O53" s="9"/>
      <c r="P53" s="9"/>
      <c r="Q53" s="9"/>
      <c r="R53" s="9"/>
      <c r="S53" s="9"/>
      <c r="T53" s="9"/>
      <c r="U53" s="9"/>
      <c r="V53" s="9"/>
    </row>
    <row r="54" spans="1:22" x14ac:dyDescent="0.25">
      <c r="A54" s="16" t="s">
        <v>67</v>
      </c>
      <c r="B54" s="16"/>
      <c r="C54" s="9"/>
      <c r="D54" s="9"/>
      <c r="E54" s="9"/>
      <c r="F54" s="9"/>
      <c r="G54" s="9"/>
      <c r="H54" s="9"/>
      <c r="I54" s="9"/>
      <c r="J54" s="9"/>
      <c r="K54" s="9"/>
      <c r="L54" s="9"/>
      <c r="M54" s="9"/>
      <c r="N54" s="9"/>
      <c r="O54" s="9"/>
      <c r="P54" s="9"/>
      <c r="Q54" s="9"/>
      <c r="R54" s="9"/>
      <c r="S54" s="9"/>
      <c r="T54" s="9"/>
      <c r="U54" s="9"/>
      <c r="V54" s="9"/>
    </row>
    <row r="55" spans="1:22" x14ac:dyDescent="0.25">
      <c r="A55" s="1"/>
      <c r="B55" s="1"/>
      <c r="C55" s="1"/>
      <c r="D55" s="1"/>
      <c r="E55" s="1"/>
      <c r="F55" s="1"/>
    </row>
    <row r="56" spans="1:22" x14ac:dyDescent="0.25">
      <c r="A56" s="1"/>
      <c r="B56" s="1"/>
      <c r="C56" s="1"/>
      <c r="D56" s="1"/>
      <c r="E56" s="1"/>
      <c r="F56" s="1"/>
    </row>
    <row r="57" spans="1:22" x14ac:dyDescent="0.25">
      <c r="A57" s="1"/>
      <c r="B57" s="1"/>
      <c r="C57" s="1"/>
      <c r="D57" s="1"/>
      <c r="E57" s="1"/>
      <c r="F57" s="1"/>
    </row>
    <row r="58" spans="1:22" x14ac:dyDescent="0.25">
      <c r="A58" s="1"/>
      <c r="B58" s="1"/>
      <c r="C58" s="1"/>
      <c r="D58" s="1"/>
      <c r="E58" s="1"/>
      <c r="F58" s="1"/>
    </row>
    <row r="60" spans="1:22" x14ac:dyDescent="0.25">
      <c r="A60" s="1"/>
      <c r="B60" s="1"/>
      <c r="C60" s="1"/>
      <c r="D60" s="1"/>
      <c r="E60" s="1"/>
      <c r="F60" s="1"/>
    </row>
    <row r="61" spans="1:22" x14ac:dyDescent="0.25">
      <c r="A61" s="1"/>
      <c r="B61" s="1"/>
      <c r="C61" s="1"/>
      <c r="D61" s="1"/>
      <c r="E61" s="1"/>
      <c r="F61" s="1"/>
    </row>
    <row r="62" spans="1:22" x14ac:dyDescent="0.25">
      <c r="A62" s="1"/>
      <c r="B62" s="1"/>
      <c r="C62" s="1"/>
      <c r="D62" s="1"/>
      <c r="E62" s="1"/>
      <c r="F62" s="1"/>
    </row>
    <row r="63" spans="1:22" x14ac:dyDescent="0.25">
      <c r="A63" s="1"/>
      <c r="B63" s="1"/>
      <c r="C63" s="1"/>
      <c r="D63" s="1"/>
      <c r="E63" s="1"/>
      <c r="F63" s="1"/>
    </row>
    <row r="64" spans="1:22"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A121" s="1"/>
      <c r="B121" s="1"/>
      <c r="C121" s="1"/>
      <c r="D121" s="1"/>
      <c r="E121" s="1"/>
      <c r="F121" s="1"/>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row r="129" spans="1:6" x14ac:dyDescent="0.25">
      <c r="A129" s="1"/>
      <c r="B129" s="1"/>
      <c r="C129" s="1"/>
      <c r="D129" s="1"/>
      <c r="E129" s="1"/>
      <c r="F129" s="1"/>
    </row>
    <row r="130" spans="1:6" x14ac:dyDescent="0.25">
      <c r="A130" s="1"/>
      <c r="B130" s="1"/>
      <c r="C130" s="1"/>
      <c r="D130" s="1"/>
      <c r="E130" s="1"/>
      <c r="F130" s="1"/>
    </row>
    <row r="131" spans="1:6" x14ac:dyDescent="0.25">
      <c r="A131" s="1"/>
      <c r="B131" s="1"/>
      <c r="C131" s="1"/>
      <c r="D131" s="1"/>
      <c r="E131" s="1"/>
      <c r="F131" s="1"/>
    </row>
    <row r="132" spans="1:6" x14ac:dyDescent="0.25">
      <c r="A132" s="1"/>
      <c r="B132" s="1"/>
      <c r="C132" s="1"/>
      <c r="D132" s="1"/>
      <c r="E132" s="1"/>
      <c r="F132" s="1"/>
    </row>
    <row r="133" spans="1:6" x14ac:dyDescent="0.25">
      <c r="A133" s="1"/>
      <c r="B133" s="1"/>
      <c r="C133" s="1"/>
      <c r="D133" s="1"/>
      <c r="E133" s="1"/>
      <c r="F133" s="1"/>
    </row>
    <row r="134" spans="1:6" x14ac:dyDescent="0.25">
      <c r="A134" s="1"/>
      <c r="B134" s="1"/>
      <c r="C134" s="1"/>
      <c r="D134" s="1"/>
      <c r="E134" s="1"/>
      <c r="F134" s="1"/>
    </row>
    <row r="136" spans="1:6" x14ac:dyDescent="0.25">
      <c r="A136" s="1"/>
      <c r="B136" s="1"/>
      <c r="C136" s="1"/>
      <c r="D136" s="1"/>
      <c r="E136" s="1"/>
      <c r="F136" s="1"/>
    </row>
    <row r="137" spans="1:6" x14ac:dyDescent="0.25">
      <c r="A137" s="1"/>
      <c r="B137" s="1"/>
      <c r="C137" s="1"/>
      <c r="D137" s="1"/>
      <c r="E137" s="1"/>
      <c r="F137" s="1"/>
    </row>
    <row r="138" spans="1:6" x14ac:dyDescent="0.25">
      <c r="A138" s="1"/>
      <c r="B138" s="1"/>
      <c r="C138" s="1"/>
      <c r="D138" s="1"/>
      <c r="E138" s="1"/>
      <c r="F138" s="1"/>
    </row>
    <row r="139" spans="1:6" x14ac:dyDescent="0.25">
      <c r="A139" s="1"/>
      <c r="B139" s="1"/>
      <c r="C139" s="1"/>
      <c r="D139" s="1"/>
      <c r="E139" s="1"/>
      <c r="F139" s="1"/>
    </row>
    <row r="140" spans="1:6" x14ac:dyDescent="0.25">
      <c r="A140" s="1"/>
      <c r="B140" s="1"/>
      <c r="C140" s="1"/>
      <c r="D140" s="1"/>
      <c r="E140" s="1"/>
      <c r="F140" s="1"/>
    </row>
    <row r="141" spans="1:6" x14ac:dyDescent="0.25">
      <c r="A141" s="1"/>
      <c r="B141" s="1"/>
      <c r="C141" s="1"/>
      <c r="D141" s="1"/>
      <c r="E141" s="1"/>
      <c r="F141" s="1"/>
    </row>
    <row r="142" spans="1:6" x14ac:dyDescent="0.25">
      <c r="A142" s="1"/>
      <c r="B142" s="1"/>
      <c r="C142" s="1"/>
      <c r="D142" s="1"/>
      <c r="E142" s="1"/>
      <c r="F142" s="1"/>
    </row>
    <row r="143" spans="1:6" x14ac:dyDescent="0.25">
      <c r="A143" s="1"/>
      <c r="B143" s="1"/>
      <c r="C143" s="1"/>
      <c r="D143" s="1"/>
      <c r="E143" s="1"/>
      <c r="F143" s="1"/>
    </row>
    <row r="144" spans="1:6" x14ac:dyDescent="0.25">
      <c r="A144" s="1"/>
      <c r="B144" s="1"/>
      <c r="C144" s="1"/>
      <c r="D144" s="1"/>
      <c r="E144" s="1"/>
      <c r="F144" s="1"/>
    </row>
    <row r="145" spans="1:6" x14ac:dyDescent="0.25">
      <c r="A145" s="1"/>
      <c r="B145" s="1"/>
      <c r="C145" s="1"/>
      <c r="D145" s="1"/>
      <c r="E145" s="1"/>
      <c r="F145" s="1"/>
    </row>
    <row r="146" spans="1:6" x14ac:dyDescent="0.25">
      <c r="A146" s="1"/>
      <c r="B146" s="1"/>
      <c r="C146" s="1"/>
      <c r="D146" s="1"/>
      <c r="E146" s="1"/>
      <c r="F146" s="1"/>
    </row>
    <row r="147" spans="1:6" x14ac:dyDescent="0.25">
      <c r="A147" s="1"/>
      <c r="B147" s="1"/>
      <c r="C147" s="1"/>
      <c r="D147" s="1"/>
      <c r="E147" s="1"/>
      <c r="F147" s="1"/>
    </row>
    <row r="148" spans="1:6" x14ac:dyDescent="0.25">
      <c r="A148" s="1"/>
      <c r="B148" s="1"/>
      <c r="C148" s="1"/>
      <c r="D148" s="1"/>
      <c r="E148" s="1"/>
      <c r="F148" s="1"/>
    </row>
    <row r="149" spans="1:6" x14ac:dyDescent="0.25">
      <c r="A149" s="1"/>
      <c r="B149" s="1"/>
      <c r="C149" s="1"/>
      <c r="D149" s="1"/>
      <c r="E149" s="1"/>
      <c r="F149" s="1"/>
    </row>
    <row r="150" spans="1:6" x14ac:dyDescent="0.25">
      <c r="A150" s="1"/>
      <c r="B150" s="1"/>
      <c r="C150" s="1"/>
      <c r="D150" s="1"/>
      <c r="E150" s="1"/>
      <c r="F150" s="1"/>
    </row>
    <row r="151" spans="1:6" x14ac:dyDescent="0.25">
      <c r="A151" s="1"/>
      <c r="B151" s="1"/>
      <c r="C151" s="1"/>
      <c r="D151" s="1"/>
      <c r="E151" s="1"/>
      <c r="F151" s="1"/>
    </row>
    <row r="152" spans="1:6" x14ac:dyDescent="0.25">
      <c r="A152" s="1"/>
      <c r="B152" s="1"/>
      <c r="C152" s="1"/>
      <c r="D152" s="1"/>
      <c r="E152" s="1"/>
      <c r="F152" s="1"/>
    </row>
    <row r="153" spans="1:6" x14ac:dyDescent="0.25">
      <c r="A153" s="1"/>
      <c r="B153" s="1"/>
      <c r="C153" s="1"/>
      <c r="D153" s="1"/>
      <c r="E153" s="1"/>
      <c r="F153" s="1"/>
    </row>
    <row r="155" spans="1:6" x14ac:dyDescent="0.25">
      <c r="A155" s="1"/>
      <c r="B155" s="1"/>
      <c r="C155" s="1"/>
      <c r="D155" s="1"/>
      <c r="E155" s="1"/>
      <c r="F155" s="1"/>
    </row>
    <row r="156" spans="1:6" x14ac:dyDescent="0.25">
      <c r="A156" s="1"/>
      <c r="B156" s="1"/>
      <c r="C156" s="1"/>
      <c r="D156" s="1"/>
      <c r="E156" s="1"/>
      <c r="F156" s="1"/>
    </row>
    <row r="157" spans="1:6" x14ac:dyDescent="0.25">
      <c r="A157" s="1"/>
      <c r="B157" s="1"/>
      <c r="C157" s="1"/>
      <c r="D157" s="1"/>
      <c r="E157" s="1"/>
      <c r="F157" s="1"/>
    </row>
    <row r="158" spans="1:6" x14ac:dyDescent="0.25">
      <c r="A158" s="1"/>
      <c r="B158" s="1"/>
      <c r="C158" s="1"/>
      <c r="D158" s="1"/>
      <c r="E158" s="1"/>
      <c r="F158" s="1"/>
    </row>
    <row r="159" spans="1:6" x14ac:dyDescent="0.25">
      <c r="A159" s="1"/>
      <c r="B159" s="1"/>
      <c r="C159" s="1"/>
      <c r="D159" s="1"/>
      <c r="E159" s="1"/>
      <c r="F159" s="1"/>
    </row>
    <row r="160" spans="1:6" x14ac:dyDescent="0.25">
      <c r="A160" s="1"/>
      <c r="B160" s="1"/>
      <c r="C160" s="1"/>
      <c r="D160" s="1"/>
      <c r="E160" s="1"/>
      <c r="F160" s="1"/>
    </row>
    <row r="161" spans="1:6" x14ac:dyDescent="0.25">
      <c r="A161" s="1"/>
      <c r="B161" s="1"/>
      <c r="C161" s="1"/>
      <c r="D161" s="1"/>
      <c r="E161" s="1"/>
      <c r="F161" s="1"/>
    </row>
    <row r="162" spans="1:6" x14ac:dyDescent="0.25">
      <c r="A162" s="1"/>
      <c r="B162" s="1"/>
      <c r="C162" s="1"/>
      <c r="D162" s="1"/>
      <c r="E162" s="1"/>
      <c r="F162" s="1"/>
    </row>
    <row r="163" spans="1:6" x14ac:dyDescent="0.25">
      <c r="A163" s="1"/>
      <c r="B163" s="1"/>
      <c r="C163" s="1"/>
      <c r="D163" s="1"/>
      <c r="E163" s="1"/>
      <c r="F163" s="1"/>
    </row>
    <row r="164" spans="1:6" x14ac:dyDescent="0.25">
      <c r="A164" s="1"/>
      <c r="B164" s="1"/>
      <c r="C164" s="1"/>
      <c r="D164" s="1"/>
      <c r="E164" s="1"/>
      <c r="F164" s="1"/>
    </row>
    <row r="165" spans="1:6" x14ac:dyDescent="0.25">
      <c r="A165" s="1"/>
      <c r="B165" s="1"/>
      <c r="C165" s="1"/>
      <c r="D165" s="1"/>
      <c r="E165" s="1"/>
      <c r="F165" s="1"/>
    </row>
    <row r="166" spans="1:6" x14ac:dyDescent="0.25">
      <c r="A166" s="1"/>
      <c r="B166" s="1"/>
      <c r="C166" s="1"/>
      <c r="D166" s="1"/>
      <c r="E166" s="1"/>
      <c r="F166" s="1"/>
    </row>
    <row r="167" spans="1:6" x14ac:dyDescent="0.25">
      <c r="A167" s="1"/>
      <c r="B167" s="1"/>
      <c r="C167" s="1"/>
      <c r="D167" s="1"/>
      <c r="E167" s="1"/>
      <c r="F167" s="1"/>
    </row>
    <row r="168" spans="1:6" x14ac:dyDescent="0.25">
      <c r="A168" s="1"/>
      <c r="B168" s="1"/>
      <c r="C168" s="1"/>
      <c r="D168" s="1"/>
      <c r="E168" s="1"/>
      <c r="F168" s="1"/>
    </row>
    <row r="169" spans="1:6" x14ac:dyDescent="0.25">
      <c r="A169" s="1"/>
      <c r="B169" s="1"/>
      <c r="C169" s="1"/>
      <c r="D169" s="1"/>
      <c r="E169" s="1"/>
      <c r="F169" s="1"/>
    </row>
    <row r="170" spans="1:6" x14ac:dyDescent="0.25">
      <c r="A170" s="1"/>
      <c r="B170" s="1"/>
      <c r="C170" s="1"/>
      <c r="D170" s="1"/>
      <c r="E170" s="1"/>
      <c r="F170" s="1"/>
    </row>
    <row r="171" spans="1:6" x14ac:dyDescent="0.25">
      <c r="A171" s="1"/>
      <c r="B171" s="1"/>
      <c r="C171" s="1"/>
      <c r="D171" s="1"/>
      <c r="E171" s="1"/>
      <c r="F171" s="1"/>
    </row>
    <row r="172" spans="1:6" x14ac:dyDescent="0.25">
      <c r="A172" s="1"/>
      <c r="B172" s="1"/>
      <c r="C172" s="1"/>
      <c r="D172" s="1"/>
      <c r="E172" s="1"/>
      <c r="F172" s="1"/>
    </row>
    <row r="174" spans="1:6" x14ac:dyDescent="0.25">
      <c r="A174" s="1"/>
      <c r="B174" s="1"/>
      <c r="C174" s="1"/>
      <c r="D174" s="1"/>
      <c r="E174" s="1"/>
      <c r="F174" s="1"/>
    </row>
    <row r="175" spans="1:6" x14ac:dyDescent="0.25">
      <c r="A175" s="1"/>
      <c r="B175" s="1"/>
      <c r="C175" s="1"/>
      <c r="D175" s="1"/>
      <c r="E175" s="1"/>
      <c r="F175" s="1"/>
    </row>
    <row r="176" spans="1:6" x14ac:dyDescent="0.25">
      <c r="A176" s="1"/>
      <c r="B176" s="1"/>
      <c r="C176" s="1"/>
      <c r="D176" s="1"/>
      <c r="E176" s="1"/>
      <c r="F176" s="1"/>
    </row>
    <row r="177" spans="1:6" x14ac:dyDescent="0.25">
      <c r="A177" s="1"/>
      <c r="B177" s="1"/>
      <c r="C177" s="1"/>
      <c r="D177" s="1"/>
      <c r="E177" s="1"/>
      <c r="F177" s="1"/>
    </row>
    <row r="178" spans="1:6" x14ac:dyDescent="0.25">
      <c r="A178" s="1"/>
      <c r="B178" s="1"/>
      <c r="C178" s="1"/>
      <c r="D178" s="1"/>
      <c r="E178" s="1"/>
      <c r="F178" s="1"/>
    </row>
    <row r="179" spans="1:6" x14ac:dyDescent="0.25">
      <c r="A179" s="1"/>
      <c r="B179" s="1"/>
      <c r="C179" s="1"/>
      <c r="D179" s="1"/>
      <c r="E179" s="1"/>
      <c r="F179" s="1"/>
    </row>
    <row r="180" spans="1:6" x14ac:dyDescent="0.25">
      <c r="A180" s="1"/>
      <c r="B180" s="1"/>
      <c r="C180" s="1"/>
      <c r="D180" s="1"/>
      <c r="E180" s="1"/>
      <c r="F180" s="1"/>
    </row>
    <row r="181" spans="1:6" x14ac:dyDescent="0.25">
      <c r="A181" s="1"/>
      <c r="B181" s="1"/>
      <c r="C181" s="1"/>
      <c r="D181" s="1"/>
      <c r="E181" s="1"/>
      <c r="F181" s="1"/>
    </row>
    <row r="182" spans="1:6" x14ac:dyDescent="0.25">
      <c r="A182" s="1"/>
      <c r="B182" s="1"/>
      <c r="C182" s="1"/>
      <c r="D182" s="1"/>
      <c r="E182" s="1"/>
      <c r="F182" s="1"/>
    </row>
    <row r="183" spans="1:6" x14ac:dyDescent="0.25">
      <c r="A183" s="1"/>
      <c r="B183" s="1"/>
      <c r="C183" s="1"/>
      <c r="D183" s="1"/>
      <c r="E183" s="1"/>
      <c r="F183" s="1"/>
    </row>
    <row r="184" spans="1:6" x14ac:dyDescent="0.25">
      <c r="A184" s="1"/>
      <c r="B184" s="1"/>
      <c r="C184" s="1"/>
      <c r="D184" s="1"/>
      <c r="E184" s="1"/>
      <c r="F184" s="1"/>
    </row>
    <row r="185" spans="1:6" x14ac:dyDescent="0.25">
      <c r="A185" s="1"/>
      <c r="B185" s="1"/>
      <c r="C185" s="1"/>
      <c r="D185" s="1"/>
      <c r="E185" s="1"/>
      <c r="F185" s="1"/>
    </row>
    <row r="186" spans="1:6" x14ac:dyDescent="0.25">
      <c r="A186" s="1"/>
      <c r="B186" s="1"/>
      <c r="C186" s="1"/>
      <c r="D186" s="1"/>
      <c r="E186" s="1"/>
      <c r="F186" s="1"/>
    </row>
    <row r="187" spans="1:6" x14ac:dyDescent="0.25">
      <c r="A187" s="1"/>
      <c r="B187" s="1"/>
      <c r="C187" s="1"/>
      <c r="D187" s="1"/>
      <c r="E187" s="1"/>
      <c r="F187" s="1"/>
    </row>
    <row r="188" spans="1:6" x14ac:dyDescent="0.25">
      <c r="A188" s="1"/>
      <c r="B188" s="1"/>
      <c r="C188" s="1"/>
      <c r="D188" s="1"/>
      <c r="E188" s="1"/>
      <c r="F188" s="1"/>
    </row>
    <row r="189" spans="1:6" x14ac:dyDescent="0.25">
      <c r="A189" s="1"/>
      <c r="B189" s="1"/>
      <c r="C189" s="1"/>
      <c r="D189" s="1"/>
      <c r="E189" s="1"/>
      <c r="F189" s="1"/>
    </row>
    <row r="190" spans="1:6" x14ac:dyDescent="0.25">
      <c r="A190" s="1"/>
      <c r="B190" s="1"/>
      <c r="C190" s="1"/>
      <c r="D190" s="1"/>
      <c r="E190" s="1"/>
      <c r="F190" s="1"/>
    </row>
    <row r="191" spans="1:6" x14ac:dyDescent="0.25">
      <c r="A191" s="1"/>
      <c r="B191" s="1"/>
      <c r="C191" s="1"/>
      <c r="D191" s="1"/>
      <c r="E191" s="1"/>
      <c r="F191" s="1"/>
    </row>
    <row r="193" spans="1:6" x14ac:dyDescent="0.25">
      <c r="A193" s="1"/>
      <c r="B193" s="1"/>
      <c r="C193" s="1"/>
      <c r="D193" s="1"/>
      <c r="E193" s="1"/>
      <c r="F193" s="1"/>
    </row>
    <row r="194" spans="1:6" x14ac:dyDescent="0.25">
      <c r="A194" s="1"/>
      <c r="B194" s="1"/>
      <c r="C194" s="1"/>
      <c r="D194" s="1"/>
      <c r="E194" s="1"/>
      <c r="F194" s="1"/>
    </row>
    <row r="195" spans="1:6" x14ac:dyDescent="0.25">
      <c r="A195" s="1"/>
      <c r="B195" s="1"/>
      <c r="C195" s="1"/>
      <c r="D195" s="1"/>
      <c r="E195" s="1"/>
      <c r="F195" s="1"/>
    </row>
    <row r="196" spans="1:6" x14ac:dyDescent="0.25">
      <c r="A196" s="1"/>
      <c r="B196" s="1"/>
      <c r="C196" s="1"/>
      <c r="D196" s="1"/>
      <c r="E196" s="1"/>
      <c r="F196" s="1"/>
    </row>
    <row r="197" spans="1:6" x14ac:dyDescent="0.25">
      <c r="A197" s="1"/>
      <c r="B197" s="1"/>
      <c r="C197" s="1"/>
      <c r="D197" s="1"/>
      <c r="E197" s="1"/>
      <c r="F197" s="1"/>
    </row>
    <row r="198" spans="1:6" x14ac:dyDescent="0.25">
      <c r="A198" s="1"/>
      <c r="B198" s="1"/>
      <c r="C198" s="1"/>
      <c r="D198" s="1"/>
      <c r="E198" s="1"/>
      <c r="F198" s="1"/>
    </row>
    <row r="199" spans="1:6" x14ac:dyDescent="0.25">
      <c r="A199" s="1"/>
      <c r="B199" s="1"/>
      <c r="C199" s="1"/>
      <c r="D199" s="1"/>
      <c r="E199" s="1"/>
      <c r="F199" s="1"/>
    </row>
    <row r="200" spans="1:6" x14ac:dyDescent="0.25">
      <c r="A200" s="1"/>
      <c r="B200" s="1"/>
      <c r="C200" s="1"/>
      <c r="D200" s="1"/>
      <c r="E200" s="1"/>
      <c r="F200" s="1"/>
    </row>
    <row r="201" spans="1:6" x14ac:dyDescent="0.25">
      <c r="A201" s="1"/>
      <c r="B201" s="1"/>
      <c r="C201" s="1"/>
      <c r="D201" s="1"/>
      <c r="E201" s="1"/>
      <c r="F201" s="1"/>
    </row>
    <row r="202" spans="1:6" x14ac:dyDescent="0.25">
      <c r="A202" s="1"/>
      <c r="B202" s="1"/>
      <c r="C202" s="1"/>
      <c r="D202" s="1"/>
      <c r="E202" s="1"/>
      <c r="F202" s="1"/>
    </row>
    <row r="203" spans="1:6" x14ac:dyDescent="0.25">
      <c r="A203" s="1"/>
      <c r="B203" s="1"/>
      <c r="C203" s="1"/>
      <c r="D203" s="1"/>
      <c r="E203" s="1"/>
      <c r="F203" s="1"/>
    </row>
    <row r="204" spans="1:6" x14ac:dyDescent="0.25">
      <c r="A204" s="1"/>
      <c r="B204" s="1"/>
      <c r="C204" s="1"/>
      <c r="D204" s="1"/>
      <c r="E204" s="1"/>
      <c r="F204" s="1"/>
    </row>
    <row r="205" spans="1:6" x14ac:dyDescent="0.25">
      <c r="A205" s="1"/>
      <c r="B205" s="1"/>
      <c r="C205" s="1"/>
      <c r="D205" s="1"/>
      <c r="E205" s="1"/>
      <c r="F205" s="1"/>
    </row>
    <row r="206" spans="1:6" x14ac:dyDescent="0.25">
      <c r="A206" s="1"/>
      <c r="B206" s="1"/>
      <c r="C206" s="1"/>
      <c r="D206" s="1"/>
      <c r="E206" s="1"/>
      <c r="F206" s="1"/>
    </row>
    <row r="207" spans="1:6" x14ac:dyDescent="0.25">
      <c r="A207" s="1"/>
      <c r="B207" s="1"/>
      <c r="C207" s="1"/>
      <c r="D207" s="1"/>
      <c r="E207" s="1"/>
      <c r="F207" s="1"/>
    </row>
    <row r="208" spans="1:6" x14ac:dyDescent="0.25">
      <c r="A208" s="1"/>
      <c r="B208" s="1"/>
      <c r="C208" s="1"/>
      <c r="D208" s="1"/>
      <c r="E208" s="1"/>
      <c r="F208" s="1"/>
    </row>
    <row r="209" spans="1:6" x14ac:dyDescent="0.25">
      <c r="A209" s="1"/>
      <c r="B209" s="1"/>
      <c r="C209" s="1"/>
      <c r="D209" s="1"/>
      <c r="E209" s="1"/>
      <c r="F209" s="1"/>
    </row>
    <row r="210" spans="1:6" x14ac:dyDescent="0.25">
      <c r="A210" s="1"/>
      <c r="B210" s="1"/>
      <c r="C210" s="1"/>
      <c r="D210" s="1"/>
      <c r="E210" s="1"/>
      <c r="F210" s="1"/>
    </row>
    <row r="212" spans="1:6" x14ac:dyDescent="0.25">
      <c r="A212" s="1"/>
      <c r="B212" s="1"/>
      <c r="C212" s="1"/>
      <c r="D212" s="1"/>
      <c r="E212" s="1"/>
      <c r="F212" s="1"/>
    </row>
    <row r="213" spans="1:6" x14ac:dyDescent="0.25">
      <c r="A213" s="1"/>
      <c r="B213" s="1"/>
      <c r="C213" s="1"/>
      <c r="D213" s="1"/>
      <c r="E213" s="1"/>
      <c r="F213" s="1"/>
    </row>
    <row r="214" spans="1:6" x14ac:dyDescent="0.25">
      <c r="A214" s="1"/>
      <c r="B214" s="1"/>
      <c r="C214" s="1"/>
      <c r="D214" s="1"/>
      <c r="E214" s="1"/>
      <c r="F214" s="1"/>
    </row>
    <row r="215" spans="1:6" x14ac:dyDescent="0.25">
      <c r="A215" s="1"/>
      <c r="B215" s="1"/>
      <c r="C215" s="1"/>
      <c r="D215" s="1"/>
      <c r="E215" s="1"/>
      <c r="F215" s="1"/>
    </row>
    <row r="216" spans="1:6" x14ac:dyDescent="0.25">
      <c r="A216" s="1"/>
      <c r="B216" s="1"/>
      <c r="C216" s="1"/>
      <c r="D216" s="1"/>
      <c r="E216" s="1"/>
      <c r="F216" s="1"/>
    </row>
    <row r="217" spans="1:6" x14ac:dyDescent="0.25">
      <c r="A217" s="1"/>
      <c r="B217" s="1"/>
      <c r="C217" s="1"/>
      <c r="D217" s="1"/>
      <c r="E217" s="1"/>
      <c r="F217" s="1"/>
    </row>
    <row r="218" spans="1:6" x14ac:dyDescent="0.25">
      <c r="A218" s="1"/>
      <c r="B218" s="1"/>
      <c r="C218" s="1"/>
      <c r="D218" s="1"/>
      <c r="E218" s="1"/>
      <c r="F218" s="1"/>
    </row>
    <row r="219" spans="1:6" x14ac:dyDescent="0.25">
      <c r="A219" s="1"/>
      <c r="B219" s="1"/>
      <c r="C219" s="1"/>
      <c r="D219" s="1"/>
      <c r="E219" s="1"/>
      <c r="F219" s="1"/>
    </row>
    <row r="220" spans="1:6" x14ac:dyDescent="0.25">
      <c r="A220" s="1"/>
      <c r="B220" s="1"/>
      <c r="C220" s="1"/>
      <c r="D220" s="1"/>
      <c r="E220" s="1"/>
      <c r="F220" s="1"/>
    </row>
    <row r="221" spans="1:6" x14ac:dyDescent="0.25">
      <c r="A221" s="1"/>
      <c r="B221" s="1"/>
      <c r="C221" s="1"/>
      <c r="D221" s="1"/>
      <c r="E221" s="1"/>
      <c r="F221" s="1"/>
    </row>
    <row r="222" spans="1:6" x14ac:dyDescent="0.25">
      <c r="A222" s="1"/>
      <c r="B222" s="1"/>
      <c r="C222" s="1"/>
      <c r="D222" s="1"/>
      <c r="E222" s="1"/>
      <c r="F222" s="1"/>
    </row>
    <row r="223" spans="1:6" x14ac:dyDescent="0.25">
      <c r="A223" s="1"/>
      <c r="B223" s="1"/>
      <c r="C223" s="1"/>
      <c r="D223" s="1"/>
      <c r="E223" s="1"/>
      <c r="F223" s="1"/>
    </row>
    <row r="224" spans="1:6" x14ac:dyDescent="0.25">
      <c r="A224" s="1"/>
      <c r="B224" s="1"/>
      <c r="C224" s="1"/>
      <c r="D224" s="1"/>
      <c r="E224" s="1"/>
      <c r="F224" s="1"/>
    </row>
    <row r="225" spans="1:6" x14ac:dyDescent="0.25">
      <c r="A225" s="1"/>
      <c r="B225" s="1"/>
      <c r="C225" s="1"/>
      <c r="D225" s="1"/>
      <c r="E225" s="1"/>
      <c r="F225" s="1"/>
    </row>
    <row r="226" spans="1:6" x14ac:dyDescent="0.25">
      <c r="A226" s="1"/>
      <c r="B226" s="1"/>
      <c r="C226" s="1"/>
      <c r="D226" s="1"/>
      <c r="E226" s="1"/>
      <c r="F226" s="1"/>
    </row>
    <row r="227" spans="1:6" x14ac:dyDescent="0.25">
      <c r="A227" s="1"/>
      <c r="B227" s="1"/>
      <c r="C227" s="1"/>
      <c r="D227" s="1"/>
      <c r="E227" s="1"/>
      <c r="F227" s="1"/>
    </row>
    <row r="228" spans="1:6" x14ac:dyDescent="0.25">
      <c r="A228" s="1"/>
      <c r="B228" s="1"/>
      <c r="C228" s="1"/>
      <c r="D228" s="1"/>
      <c r="E228" s="1"/>
      <c r="F228" s="1"/>
    </row>
    <row r="229" spans="1:6" x14ac:dyDescent="0.25">
      <c r="A229" s="1"/>
      <c r="B229" s="1"/>
      <c r="C229" s="1"/>
      <c r="D229" s="1"/>
      <c r="E229" s="1"/>
      <c r="F229" s="1"/>
    </row>
    <row r="231" spans="1:6" x14ac:dyDescent="0.25">
      <c r="A231" s="1"/>
      <c r="B231" s="1"/>
      <c r="C231" s="1"/>
      <c r="D231" s="1"/>
      <c r="E231" s="1"/>
      <c r="F231" s="1"/>
    </row>
    <row r="232" spans="1:6" x14ac:dyDescent="0.25">
      <c r="A232" s="1"/>
      <c r="B232" s="1"/>
      <c r="C232" s="1"/>
      <c r="D232" s="1"/>
      <c r="E232" s="1"/>
      <c r="F232" s="1"/>
    </row>
    <row r="233" spans="1:6" x14ac:dyDescent="0.25">
      <c r="A233" s="1"/>
      <c r="B233" s="1"/>
      <c r="C233" s="1"/>
      <c r="D233" s="1"/>
      <c r="E233" s="1"/>
      <c r="F233" s="1"/>
    </row>
    <row r="234" spans="1:6" x14ac:dyDescent="0.25">
      <c r="A234" s="1"/>
      <c r="B234" s="1"/>
      <c r="C234" s="1"/>
      <c r="D234" s="1"/>
      <c r="E234" s="1"/>
      <c r="F234" s="1"/>
    </row>
    <row r="235" spans="1:6" x14ac:dyDescent="0.25">
      <c r="A235" s="1"/>
      <c r="B235" s="1"/>
      <c r="C235" s="1"/>
      <c r="D235" s="1"/>
      <c r="E235" s="1"/>
      <c r="F235" s="1"/>
    </row>
    <row r="236" spans="1:6" x14ac:dyDescent="0.25">
      <c r="A236" s="1"/>
      <c r="B236" s="1"/>
      <c r="C236" s="1"/>
      <c r="D236" s="1"/>
      <c r="E236" s="1"/>
      <c r="F236" s="1"/>
    </row>
    <row r="237" spans="1:6" x14ac:dyDescent="0.25">
      <c r="A237" s="1"/>
      <c r="B237" s="1"/>
      <c r="C237" s="1"/>
      <c r="D237" s="1"/>
      <c r="E237" s="1"/>
      <c r="F237" s="1"/>
    </row>
    <row r="238" spans="1:6" x14ac:dyDescent="0.25">
      <c r="A238" s="1"/>
      <c r="B238" s="1"/>
      <c r="C238" s="1"/>
      <c r="D238" s="1"/>
      <c r="E238" s="1"/>
      <c r="F238" s="1"/>
    </row>
    <row r="239" spans="1:6" x14ac:dyDescent="0.25">
      <c r="A239" s="1"/>
      <c r="B239" s="1"/>
      <c r="C239" s="1"/>
      <c r="D239" s="1"/>
      <c r="E239" s="1"/>
      <c r="F239" s="1"/>
    </row>
    <row r="240" spans="1:6" x14ac:dyDescent="0.25">
      <c r="A240" s="1"/>
      <c r="B240" s="1"/>
      <c r="C240" s="1"/>
      <c r="D240" s="1"/>
      <c r="E240" s="1"/>
      <c r="F240" s="1"/>
    </row>
    <row r="241" spans="1:6" x14ac:dyDescent="0.25">
      <c r="A241" s="1"/>
      <c r="B241" s="1"/>
      <c r="C241" s="1"/>
      <c r="D241" s="1"/>
      <c r="E241" s="1"/>
      <c r="F241" s="1"/>
    </row>
    <row r="242" spans="1:6" x14ac:dyDescent="0.25">
      <c r="A242" s="1"/>
      <c r="B242" s="1"/>
      <c r="C242" s="1"/>
      <c r="D242" s="1"/>
      <c r="E242" s="1"/>
      <c r="F242" s="1"/>
    </row>
    <row r="243" spans="1:6" x14ac:dyDescent="0.25">
      <c r="A243" s="1"/>
      <c r="B243" s="1"/>
      <c r="C243" s="1"/>
      <c r="D243" s="1"/>
      <c r="E243" s="1"/>
      <c r="F243" s="1"/>
    </row>
    <row r="244" spans="1:6" x14ac:dyDescent="0.25">
      <c r="A244" s="1"/>
      <c r="B244" s="1"/>
      <c r="C244" s="1"/>
      <c r="D244" s="1"/>
      <c r="E244" s="1"/>
      <c r="F244" s="1"/>
    </row>
    <row r="245" spans="1:6" x14ac:dyDescent="0.25">
      <c r="A245" s="1"/>
      <c r="B245" s="1"/>
      <c r="C245" s="1"/>
      <c r="D245" s="1"/>
      <c r="E245" s="1"/>
      <c r="F245" s="1"/>
    </row>
    <row r="246" spans="1:6" x14ac:dyDescent="0.25">
      <c r="A246" s="1"/>
      <c r="B246" s="1"/>
      <c r="C246" s="1"/>
      <c r="D246" s="1"/>
      <c r="E246" s="1"/>
      <c r="F246" s="1"/>
    </row>
    <row r="247" spans="1:6" x14ac:dyDescent="0.25">
      <c r="A247" s="1"/>
      <c r="B247" s="1"/>
      <c r="C247" s="1"/>
      <c r="D247" s="1"/>
      <c r="E247" s="1"/>
      <c r="F247" s="1"/>
    </row>
    <row r="248" spans="1:6" x14ac:dyDescent="0.25">
      <c r="A248" s="1"/>
      <c r="B248" s="1"/>
      <c r="C248" s="1"/>
      <c r="D248" s="1"/>
      <c r="E248" s="1"/>
      <c r="F248" s="1"/>
    </row>
    <row r="249" spans="1:6" x14ac:dyDescent="0.25">
      <c r="A249" s="1"/>
      <c r="B249" s="1"/>
      <c r="C249" s="1"/>
      <c r="D249" s="1"/>
      <c r="E249" s="1"/>
      <c r="F249" s="1"/>
    </row>
    <row r="250" spans="1:6" x14ac:dyDescent="0.25">
      <c r="A250" s="1"/>
      <c r="B250" s="1"/>
      <c r="C250" s="1"/>
      <c r="D250" s="1"/>
      <c r="E250" s="1"/>
      <c r="F250" s="1"/>
    </row>
    <row r="251" spans="1:6" x14ac:dyDescent="0.25">
      <c r="A251" s="1"/>
      <c r="B251" s="1"/>
      <c r="C251" s="1"/>
      <c r="D251" s="1"/>
      <c r="E251" s="1"/>
      <c r="F251" s="1"/>
    </row>
    <row r="252" spans="1:6" x14ac:dyDescent="0.25">
      <c r="A252" s="1"/>
      <c r="B252" s="1"/>
      <c r="C252" s="1"/>
      <c r="D252" s="1"/>
      <c r="E252" s="1"/>
      <c r="F252" s="1"/>
    </row>
    <row r="253" spans="1:6" x14ac:dyDescent="0.25">
      <c r="A253" s="1"/>
      <c r="B253" s="1"/>
      <c r="C253" s="1"/>
      <c r="D253" s="1"/>
      <c r="E253" s="1"/>
      <c r="F253" s="1"/>
    </row>
    <row r="254" spans="1:6" x14ac:dyDescent="0.25">
      <c r="A254" s="1"/>
      <c r="B254" s="1"/>
      <c r="C254" s="1"/>
      <c r="D254" s="1"/>
      <c r="E254" s="1"/>
      <c r="F254" s="1"/>
    </row>
    <row r="255" spans="1:6" x14ac:dyDescent="0.25">
      <c r="A255" s="1"/>
      <c r="B255" s="1"/>
      <c r="C255" s="1"/>
      <c r="D255" s="1"/>
      <c r="E255" s="1"/>
      <c r="F255" s="1"/>
    </row>
    <row r="256" spans="1:6" x14ac:dyDescent="0.25">
      <c r="A256" s="1"/>
      <c r="B256" s="1"/>
      <c r="C256" s="1"/>
      <c r="D256" s="1"/>
      <c r="E256" s="1"/>
      <c r="F256" s="1"/>
    </row>
    <row r="257" spans="1:6" x14ac:dyDescent="0.25">
      <c r="A257" s="1"/>
      <c r="B257" s="1"/>
      <c r="C257" s="1"/>
      <c r="D257" s="1"/>
      <c r="E257" s="1"/>
      <c r="F257" s="1"/>
    </row>
    <row r="258" spans="1:6" x14ac:dyDescent="0.25">
      <c r="A258" s="1"/>
      <c r="B258" s="1"/>
      <c r="C258" s="1"/>
      <c r="D258" s="1"/>
      <c r="E258" s="1"/>
      <c r="F258" s="1"/>
    </row>
    <row r="259" spans="1:6" x14ac:dyDescent="0.25">
      <c r="A259" s="1"/>
      <c r="B259" s="1"/>
      <c r="C259" s="1"/>
      <c r="D259" s="1"/>
      <c r="E259" s="1"/>
      <c r="F259" s="1"/>
    </row>
    <row r="260" spans="1:6" x14ac:dyDescent="0.25">
      <c r="A260" s="1"/>
      <c r="B260" s="1"/>
      <c r="C260" s="1"/>
      <c r="D260" s="1"/>
      <c r="E260" s="1"/>
      <c r="F260" s="1"/>
    </row>
    <row r="261" spans="1:6" x14ac:dyDescent="0.25">
      <c r="A261" s="1"/>
      <c r="B261" s="1"/>
      <c r="C261" s="1"/>
      <c r="D261" s="1"/>
      <c r="E261" s="1"/>
      <c r="F261" s="1"/>
    </row>
    <row r="262" spans="1:6" x14ac:dyDescent="0.25">
      <c r="A262" s="1"/>
      <c r="B262" s="1"/>
      <c r="C262" s="1"/>
      <c r="D262" s="1"/>
      <c r="E262" s="1"/>
      <c r="F262" s="1"/>
    </row>
    <row r="263" spans="1:6" x14ac:dyDescent="0.25">
      <c r="A263" s="1"/>
      <c r="B263" s="1"/>
      <c r="C263" s="1"/>
      <c r="D263" s="1"/>
      <c r="E263" s="1"/>
      <c r="F263" s="1"/>
    </row>
    <row r="264" spans="1:6" x14ac:dyDescent="0.25">
      <c r="A264" s="1"/>
      <c r="B264" s="1"/>
      <c r="C264" s="1"/>
      <c r="D264" s="1"/>
      <c r="E264" s="1"/>
      <c r="F264" s="1"/>
    </row>
    <row r="265" spans="1:6" x14ac:dyDescent="0.25">
      <c r="A265" s="1"/>
      <c r="B265" s="1"/>
      <c r="C265" s="1"/>
      <c r="D265" s="1"/>
      <c r="E265" s="1"/>
      <c r="F265" s="1"/>
    </row>
    <row r="266" spans="1:6" x14ac:dyDescent="0.25">
      <c r="A266" s="1"/>
      <c r="B266" s="1"/>
      <c r="C266" s="1"/>
      <c r="D266" s="1"/>
      <c r="E266" s="1"/>
      <c r="F266" s="1"/>
    </row>
    <row r="267" spans="1:6" x14ac:dyDescent="0.25">
      <c r="A267" s="1"/>
      <c r="B267" s="1"/>
      <c r="C267" s="1"/>
      <c r="D267" s="1"/>
      <c r="E267" s="1"/>
      <c r="F267" s="1"/>
    </row>
    <row r="269" spans="1:6" x14ac:dyDescent="0.25">
      <c r="A269" s="1"/>
      <c r="B269" s="1"/>
      <c r="C269" s="1"/>
      <c r="D269" s="1"/>
      <c r="E269" s="1"/>
      <c r="F269" s="1"/>
    </row>
    <row r="270" spans="1:6" x14ac:dyDescent="0.25">
      <c r="A270" s="1"/>
      <c r="B270" s="1"/>
      <c r="C270" s="1"/>
      <c r="D270" s="1"/>
      <c r="E270" s="1"/>
      <c r="F270" s="1"/>
    </row>
    <row r="271" spans="1:6" x14ac:dyDescent="0.25">
      <c r="A271" s="1"/>
      <c r="B271" s="1"/>
      <c r="C271" s="1"/>
      <c r="D271" s="1"/>
      <c r="E271" s="1"/>
      <c r="F271" s="1"/>
    </row>
    <row r="272" spans="1:6" x14ac:dyDescent="0.25">
      <c r="A272" s="1"/>
      <c r="B272" s="1"/>
      <c r="C272" s="1"/>
      <c r="D272" s="1"/>
      <c r="E272" s="1"/>
      <c r="F272" s="1"/>
    </row>
    <row r="273" spans="1:6" x14ac:dyDescent="0.25">
      <c r="A273" s="1"/>
      <c r="B273" s="1"/>
      <c r="C273" s="1"/>
      <c r="D273" s="1"/>
      <c r="E273" s="1"/>
      <c r="F273" s="1"/>
    </row>
    <row r="274" spans="1:6" x14ac:dyDescent="0.25">
      <c r="A274" s="1"/>
      <c r="B274" s="1"/>
      <c r="C274" s="1"/>
      <c r="D274" s="1"/>
      <c r="E274" s="1"/>
      <c r="F274" s="1"/>
    </row>
    <row r="275" spans="1:6" x14ac:dyDescent="0.25">
      <c r="A275" s="1"/>
      <c r="B275" s="1"/>
      <c r="C275" s="1"/>
      <c r="D275" s="1"/>
      <c r="E275" s="1"/>
      <c r="F275" s="1"/>
    </row>
    <row r="276" spans="1:6" x14ac:dyDescent="0.25">
      <c r="A276" s="1"/>
      <c r="B276" s="1"/>
      <c r="C276" s="1"/>
      <c r="D276" s="1"/>
      <c r="E276" s="1"/>
      <c r="F276" s="1"/>
    </row>
    <row r="277" spans="1:6" x14ac:dyDescent="0.25">
      <c r="A277" s="1"/>
      <c r="B277" s="1"/>
      <c r="C277" s="1"/>
      <c r="D277" s="1"/>
      <c r="E277" s="1"/>
      <c r="F277" s="1"/>
    </row>
    <row r="278" spans="1:6" x14ac:dyDescent="0.25">
      <c r="A278" s="1"/>
      <c r="B278" s="1"/>
      <c r="C278" s="1"/>
      <c r="D278" s="1"/>
      <c r="E278" s="1"/>
      <c r="F278" s="1"/>
    </row>
    <row r="279" spans="1:6" x14ac:dyDescent="0.25">
      <c r="A279" s="1"/>
      <c r="B279" s="1"/>
      <c r="C279" s="1"/>
      <c r="D279" s="1"/>
      <c r="E279" s="1"/>
      <c r="F279" s="1"/>
    </row>
    <row r="280" spans="1:6" x14ac:dyDescent="0.25">
      <c r="A280" s="1"/>
      <c r="B280" s="1"/>
      <c r="C280" s="1"/>
      <c r="D280" s="1"/>
      <c r="E280" s="1"/>
      <c r="F280" s="1"/>
    </row>
    <row r="281" spans="1:6" x14ac:dyDescent="0.25">
      <c r="A281" s="1"/>
      <c r="B281" s="1"/>
      <c r="C281" s="1"/>
      <c r="D281" s="1"/>
      <c r="E281" s="1"/>
      <c r="F281" s="1"/>
    </row>
    <row r="282" spans="1:6" x14ac:dyDescent="0.25">
      <c r="A282" s="1"/>
      <c r="B282" s="1"/>
      <c r="C282" s="1"/>
      <c r="D282" s="1"/>
      <c r="E282" s="1"/>
      <c r="F282" s="1"/>
    </row>
    <row r="283" spans="1:6" x14ac:dyDescent="0.25">
      <c r="A283" s="1"/>
      <c r="B283" s="1"/>
      <c r="C283" s="1"/>
      <c r="D283" s="1"/>
      <c r="E283" s="1"/>
      <c r="F283" s="1"/>
    </row>
    <row r="284" spans="1:6" x14ac:dyDescent="0.25">
      <c r="A284" s="1"/>
      <c r="B284" s="1"/>
      <c r="C284" s="1"/>
      <c r="D284" s="1"/>
      <c r="E284" s="1"/>
      <c r="F284" s="1"/>
    </row>
    <row r="285" spans="1:6" x14ac:dyDescent="0.25">
      <c r="A285" s="1"/>
      <c r="B285" s="1"/>
      <c r="C285" s="1"/>
      <c r="D285" s="1"/>
      <c r="E285" s="1"/>
      <c r="F285" s="1"/>
    </row>
    <row r="286" spans="1:6" x14ac:dyDescent="0.25">
      <c r="A286" s="1"/>
      <c r="B286" s="1"/>
      <c r="C286" s="1"/>
      <c r="D286" s="1"/>
      <c r="E286" s="1"/>
      <c r="F286" s="1"/>
    </row>
    <row r="288" spans="1:6" x14ac:dyDescent="0.25">
      <c r="A288" s="1"/>
      <c r="B288" s="1"/>
      <c r="C288" s="1"/>
      <c r="D288" s="1"/>
      <c r="E288" s="1"/>
      <c r="F288" s="1"/>
    </row>
    <row r="289" spans="1:6" x14ac:dyDescent="0.25">
      <c r="A289" s="1"/>
      <c r="B289" s="1"/>
      <c r="C289" s="1"/>
      <c r="D289" s="1"/>
      <c r="E289" s="1"/>
      <c r="F289" s="1"/>
    </row>
    <row r="290" spans="1:6" x14ac:dyDescent="0.25">
      <c r="A290" s="1"/>
      <c r="B290" s="1"/>
      <c r="C290" s="1"/>
      <c r="D290" s="1"/>
      <c r="E290" s="1"/>
      <c r="F290" s="1"/>
    </row>
    <row r="291" spans="1:6" x14ac:dyDescent="0.25">
      <c r="A291" s="1"/>
      <c r="B291" s="1"/>
      <c r="C291" s="1"/>
      <c r="D291" s="1"/>
      <c r="E291" s="1"/>
      <c r="F291" s="1"/>
    </row>
    <row r="292" spans="1:6" x14ac:dyDescent="0.25">
      <c r="A292" s="1"/>
      <c r="B292" s="1"/>
      <c r="C292" s="1"/>
      <c r="D292" s="1"/>
      <c r="E292" s="1"/>
      <c r="F292" s="1"/>
    </row>
    <row r="293" spans="1:6" x14ac:dyDescent="0.25">
      <c r="A293" s="1"/>
      <c r="B293" s="1"/>
      <c r="C293" s="1"/>
      <c r="D293" s="1"/>
      <c r="E293" s="1"/>
      <c r="F293" s="1"/>
    </row>
    <row r="294" spans="1:6" x14ac:dyDescent="0.25">
      <c r="A294" s="1"/>
      <c r="B294" s="1"/>
      <c r="C294" s="1"/>
      <c r="D294" s="1"/>
      <c r="E294" s="1"/>
      <c r="F294" s="1"/>
    </row>
    <row r="295" spans="1:6" x14ac:dyDescent="0.25">
      <c r="A295" s="1"/>
      <c r="B295" s="1"/>
      <c r="C295" s="1"/>
      <c r="D295" s="1"/>
      <c r="E295" s="1"/>
      <c r="F295" s="1"/>
    </row>
    <row r="296" spans="1:6" x14ac:dyDescent="0.25">
      <c r="A296" s="1"/>
      <c r="B296" s="1"/>
      <c r="C296" s="1"/>
      <c r="D296" s="1"/>
      <c r="E296" s="1"/>
      <c r="F296" s="1"/>
    </row>
    <row r="297" spans="1:6" x14ac:dyDescent="0.25">
      <c r="A297" s="1"/>
      <c r="B297" s="1"/>
      <c r="C297" s="1"/>
      <c r="D297" s="1"/>
      <c r="E297" s="1"/>
      <c r="F297" s="1"/>
    </row>
    <row r="298" spans="1:6" x14ac:dyDescent="0.25">
      <c r="A298" s="1"/>
      <c r="B298" s="1"/>
      <c r="C298" s="1"/>
      <c r="D298" s="1"/>
      <c r="E298" s="1"/>
      <c r="F298" s="1"/>
    </row>
    <row r="299" spans="1:6" x14ac:dyDescent="0.25">
      <c r="A299" s="1"/>
      <c r="B299" s="1"/>
      <c r="C299" s="1"/>
      <c r="D299" s="1"/>
      <c r="E299" s="1"/>
      <c r="F299" s="1"/>
    </row>
    <row r="300" spans="1:6" x14ac:dyDescent="0.25">
      <c r="A300" s="1"/>
      <c r="B300" s="1"/>
      <c r="C300" s="1"/>
      <c r="D300" s="1"/>
      <c r="E300" s="1"/>
      <c r="F300" s="1"/>
    </row>
    <row r="301" spans="1:6" x14ac:dyDescent="0.25">
      <c r="A301" s="1"/>
      <c r="B301" s="1"/>
      <c r="C301" s="1"/>
      <c r="D301" s="1"/>
      <c r="E301" s="1"/>
      <c r="F301" s="1"/>
    </row>
    <row r="302" spans="1:6" x14ac:dyDescent="0.25">
      <c r="A302" s="1"/>
      <c r="B302" s="1"/>
      <c r="C302" s="1"/>
      <c r="D302" s="1"/>
      <c r="E302" s="1"/>
      <c r="F302" s="1"/>
    </row>
    <row r="303" spans="1:6" x14ac:dyDescent="0.25">
      <c r="A303" s="1"/>
      <c r="B303" s="1"/>
      <c r="C303" s="1"/>
      <c r="D303" s="1"/>
      <c r="E303" s="1"/>
      <c r="F303" s="1"/>
    </row>
    <row r="304" spans="1:6" x14ac:dyDescent="0.25">
      <c r="A304" s="1"/>
      <c r="B304" s="1"/>
      <c r="C304" s="1"/>
      <c r="D304" s="1"/>
      <c r="E304" s="1"/>
      <c r="F304" s="1"/>
    </row>
    <row r="305" spans="1:6" x14ac:dyDescent="0.25">
      <c r="A305" s="1"/>
      <c r="B305" s="1"/>
      <c r="C305" s="1"/>
      <c r="D305" s="1"/>
      <c r="E305" s="1"/>
      <c r="F305" s="1"/>
    </row>
    <row r="307" spans="1:6" x14ac:dyDescent="0.25">
      <c r="A307" s="1"/>
      <c r="B307" s="1"/>
      <c r="C307" s="1"/>
      <c r="D307" s="1"/>
      <c r="E307" s="1"/>
      <c r="F307" s="1"/>
    </row>
    <row r="308" spans="1:6" x14ac:dyDescent="0.25">
      <c r="A308" s="1"/>
      <c r="B308" s="1"/>
      <c r="C308" s="1"/>
      <c r="D308" s="1"/>
      <c r="E308" s="1"/>
      <c r="F308" s="1"/>
    </row>
    <row r="309" spans="1:6" x14ac:dyDescent="0.25">
      <c r="A309" s="1"/>
      <c r="B309" s="1"/>
      <c r="C309" s="1"/>
      <c r="D309" s="1"/>
      <c r="E309" s="1"/>
      <c r="F309" s="1"/>
    </row>
    <row r="310" spans="1:6" x14ac:dyDescent="0.25">
      <c r="A310" s="1"/>
      <c r="B310" s="1"/>
      <c r="C310" s="1"/>
      <c r="D310" s="1"/>
      <c r="E310" s="1"/>
      <c r="F310" s="1"/>
    </row>
    <row r="311" spans="1:6" x14ac:dyDescent="0.25">
      <c r="A311" s="1"/>
      <c r="B311" s="1"/>
      <c r="C311" s="1"/>
      <c r="D311" s="1"/>
      <c r="E311" s="1"/>
      <c r="F311" s="1"/>
    </row>
    <row r="312" spans="1:6" x14ac:dyDescent="0.25">
      <c r="A312" s="1"/>
      <c r="B312" s="1"/>
      <c r="C312" s="1"/>
      <c r="D312" s="1"/>
      <c r="E312" s="1"/>
      <c r="F312" s="1"/>
    </row>
    <row r="313" spans="1:6" x14ac:dyDescent="0.25">
      <c r="A313" s="1"/>
      <c r="B313" s="1"/>
      <c r="C313" s="1"/>
      <c r="D313" s="1"/>
      <c r="E313" s="1"/>
      <c r="F313" s="1"/>
    </row>
    <row r="314" spans="1:6" x14ac:dyDescent="0.25">
      <c r="A314" s="1"/>
      <c r="B314" s="1"/>
      <c r="C314" s="1"/>
      <c r="D314" s="1"/>
      <c r="E314" s="1"/>
      <c r="F314" s="1"/>
    </row>
    <row r="315" spans="1:6" x14ac:dyDescent="0.25">
      <c r="A315" s="1"/>
      <c r="B315" s="1"/>
      <c r="C315" s="1"/>
      <c r="D315" s="1"/>
      <c r="E315" s="1"/>
      <c r="F315" s="1"/>
    </row>
    <row r="316" spans="1:6" x14ac:dyDescent="0.25">
      <c r="A316" s="1"/>
      <c r="B316" s="1"/>
      <c r="C316" s="1"/>
      <c r="D316" s="1"/>
      <c r="E316" s="1"/>
      <c r="F316" s="1"/>
    </row>
    <row r="317" spans="1:6" x14ac:dyDescent="0.25">
      <c r="A317" s="1"/>
      <c r="B317" s="1"/>
      <c r="C317" s="1"/>
      <c r="D317" s="1"/>
      <c r="E317" s="1"/>
      <c r="F317" s="1"/>
    </row>
    <row r="318" spans="1:6" x14ac:dyDescent="0.25">
      <c r="A318" s="1"/>
      <c r="B318" s="1"/>
      <c r="C318" s="1"/>
      <c r="D318" s="1"/>
      <c r="E318" s="1"/>
      <c r="F318" s="1"/>
    </row>
    <row r="319" spans="1:6" x14ac:dyDescent="0.25">
      <c r="A319" s="1"/>
      <c r="B319" s="1"/>
      <c r="C319" s="1"/>
      <c r="D319" s="1"/>
      <c r="E319" s="1"/>
      <c r="F319" s="1"/>
    </row>
    <row r="320" spans="1:6" x14ac:dyDescent="0.25">
      <c r="A320" s="1"/>
      <c r="B320" s="1"/>
      <c r="C320" s="1"/>
      <c r="D320" s="1"/>
      <c r="E320" s="1"/>
      <c r="F320" s="1"/>
    </row>
    <row r="321" spans="1:6" x14ac:dyDescent="0.25">
      <c r="A321" s="1"/>
      <c r="B321" s="1"/>
      <c r="C321" s="1"/>
      <c r="D321" s="1"/>
      <c r="E321" s="1"/>
      <c r="F321" s="1"/>
    </row>
    <row r="322" spans="1:6" x14ac:dyDescent="0.25">
      <c r="A322" s="1"/>
      <c r="B322" s="1"/>
      <c r="C322" s="1"/>
      <c r="D322" s="1"/>
      <c r="E322" s="1"/>
      <c r="F322" s="1"/>
    </row>
    <row r="323" spans="1:6" x14ac:dyDescent="0.25">
      <c r="A323" s="1"/>
      <c r="B323" s="1"/>
      <c r="C323" s="1"/>
      <c r="D323" s="1"/>
      <c r="E323" s="1"/>
      <c r="F323" s="1"/>
    </row>
    <row r="324" spans="1:6" x14ac:dyDescent="0.25">
      <c r="A324" s="1"/>
      <c r="B324" s="1"/>
      <c r="C324" s="1"/>
      <c r="D324" s="1"/>
      <c r="E324" s="1"/>
      <c r="F324"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heetViews>
  <sheetFormatPr defaultRowHeight="15" x14ac:dyDescent="0.25"/>
  <cols>
    <col min="1" max="1" width="32.140625" style="22" customWidth="1"/>
    <col min="2" max="4" width="39.7109375" style="22" customWidth="1"/>
    <col min="5" max="16384" width="9.140625" style="22"/>
  </cols>
  <sheetData>
    <row r="1" spans="1:4" x14ac:dyDescent="0.25">
      <c r="A1" s="18" t="s">
        <v>118</v>
      </c>
    </row>
    <row r="3" spans="1:4" x14ac:dyDescent="0.25">
      <c r="A3" s="19"/>
      <c r="B3" s="19" t="s">
        <v>68</v>
      </c>
      <c r="C3" s="19" t="s">
        <v>69</v>
      </c>
      <c r="D3" s="19" t="s">
        <v>70</v>
      </c>
    </row>
    <row r="4" spans="1:4" x14ac:dyDescent="0.25">
      <c r="A4" s="23" t="s">
        <v>71</v>
      </c>
      <c r="B4" s="39"/>
      <c r="C4" s="39"/>
      <c r="D4" s="21" t="s">
        <v>20</v>
      </c>
    </row>
    <row r="5" spans="1:4" x14ac:dyDescent="0.25">
      <c r="A5" s="25"/>
      <c r="B5" s="40"/>
      <c r="C5" s="41"/>
      <c r="D5" s="30" t="s">
        <v>30</v>
      </c>
    </row>
    <row r="6" spans="1:4" x14ac:dyDescent="0.25">
      <c r="A6" s="23" t="s">
        <v>72</v>
      </c>
      <c r="B6" s="21" t="s">
        <v>8</v>
      </c>
      <c r="C6" s="26" t="s">
        <v>4</v>
      </c>
      <c r="D6" s="21" t="s">
        <v>10</v>
      </c>
    </row>
    <row r="7" spans="1:4" x14ac:dyDescent="0.25">
      <c r="A7" s="24"/>
      <c r="B7" s="20" t="s">
        <v>29</v>
      </c>
      <c r="C7" s="20" t="s">
        <v>6</v>
      </c>
      <c r="D7" s="20" t="s">
        <v>25</v>
      </c>
    </row>
    <row r="8" spans="1:4" x14ac:dyDescent="0.25">
      <c r="A8" s="24"/>
      <c r="B8" s="20"/>
      <c r="C8" s="20" t="s">
        <v>17</v>
      </c>
      <c r="D8" s="20" t="s">
        <v>28</v>
      </c>
    </row>
    <row r="9" spans="1:4" x14ac:dyDescent="0.25">
      <c r="A9" s="24"/>
      <c r="B9" s="30"/>
      <c r="C9" s="30" t="s">
        <v>33</v>
      </c>
      <c r="D9" s="30" t="s">
        <v>31</v>
      </c>
    </row>
    <row r="10" spans="1:4" x14ac:dyDescent="0.25">
      <c r="A10" s="23" t="s">
        <v>73</v>
      </c>
      <c r="B10" s="42" t="s">
        <v>9</v>
      </c>
      <c r="C10" s="21" t="s">
        <v>1</v>
      </c>
      <c r="D10" s="21" t="s">
        <v>3</v>
      </c>
    </row>
    <row r="11" spans="1:4" x14ac:dyDescent="0.25">
      <c r="A11" s="24"/>
      <c r="B11" s="42" t="s">
        <v>15</v>
      </c>
      <c r="C11" s="20" t="s">
        <v>5</v>
      </c>
      <c r="D11" s="20" t="s">
        <v>120</v>
      </c>
    </row>
    <row r="12" spans="1:4" x14ac:dyDescent="0.25">
      <c r="A12" s="24"/>
      <c r="B12" s="42" t="s">
        <v>16</v>
      </c>
      <c r="C12" s="20" t="s">
        <v>7</v>
      </c>
      <c r="D12" s="20" t="s">
        <v>14</v>
      </c>
    </row>
    <row r="13" spans="1:4" x14ac:dyDescent="0.25">
      <c r="A13" s="24"/>
      <c r="B13" s="20" t="s">
        <v>18</v>
      </c>
      <c r="C13" s="20" t="s">
        <v>13</v>
      </c>
      <c r="D13" s="27" t="s">
        <v>32</v>
      </c>
    </row>
    <row r="14" spans="1:4" x14ac:dyDescent="0.25">
      <c r="A14" s="24"/>
      <c r="B14" s="30" t="s">
        <v>27</v>
      </c>
      <c r="C14" s="30" t="s">
        <v>19</v>
      </c>
      <c r="D14" s="30"/>
    </row>
    <row r="15" spans="1:4" x14ac:dyDescent="0.25">
      <c r="A15" s="23" t="s">
        <v>74</v>
      </c>
      <c r="B15" s="20" t="s">
        <v>11</v>
      </c>
      <c r="C15" s="20" t="s">
        <v>34</v>
      </c>
      <c r="D15" s="27" t="s">
        <v>121</v>
      </c>
    </row>
    <row r="16" spans="1:4" x14ac:dyDescent="0.25">
      <c r="A16" s="24"/>
      <c r="B16" s="42" t="s">
        <v>21</v>
      </c>
      <c r="C16" s="20"/>
      <c r="D16" s="20" t="s">
        <v>22</v>
      </c>
    </row>
    <row r="17" spans="1:4" x14ac:dyDescent="0.25">
      <c r="A17" s="24"/>
      <c r="B17" s="42" t="s">
        <v>26</v>
      </c>
      <c r="C17" s="20"/>
      <c r="D17" s="20"/>
    </row>
    <row r="18" spans="1:4" x14ac:dyDescent="0.25">
      <c r="A18" s="24"/>
      <c r="B18" s="37"/>
      <c r="C18" s="30"/>
      <c r="D18" s="38"/>
    </row>
    <row r="19" spans="1:4" x14ac:dyDescent="0.25">
      <c r="A19" s="36" t="s">
        <v>119</v>
      </c>
      <c r="B19" s="42" t="s">
        <v>24</v>
      </c>
      <c r="C19" s="21" t="s">
        <v>12</v>
      </c>
      <c r="D19" s="20" t="s">
        <v>23</v>
      </c>
    </row>
    <row r="20" spans="1:4" x14ac:dyDescent="0.25">
      <c r="A20" s="24"/>
      <c r="B20" s="20"/>
      <c r="C20" s="29"/>
      <c r="D20" s="27"/>
    </row>
    <row r="21" spans="1:4" x14ac:dyDescent="0.25">
      <c r="A21" s="25"/>
      <c r="B21" s="30"/>
      <c r="C21" s="31"/>
      <c r="D21" s="28"/>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Basiscijfers </vt:lpstr>
      <vt:lpstr>Bewerking naar OSI</vt:lpstr>
      <vt:lpstr>Profiel voor website</vt:lpstr>
    </vt:vector>
  </TitlesOfParts>
  <Company>KNAW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Vennekens</dc:creator>
  <cp:lastModifiedBy>Margot Schel</cp:lastModifiedBy>
  <cp:lastPrinted>2017-09-18T09:10:43Z</cp:lastPrinted>
  <dcterms:created xsi:type="dcterms:W3CDTF">2017-09-07T14:40:20Z</dcterms:created>
  <dcterms:modified xsi:type="dcterms:W3CDTF">2020-08-24T13:29:12Z</dcterms:modified>
</cp:coreProperties>
</file>