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Microdata\Factsheets en datapublicaties\3 - Producten\Achterliggende bestanden\"/>
    </mc:Choice>
  </mc:AlternateContent>
  <xr:revisionPtr revIDLastSave="0" documentId="13_ncr:1_{DFDFF157-4C60-44B0-8E73-D88161A4FD48}" xr6:coauthVersionLast="47" xr6:coauthVersionMax="47" xr10:uidLastSave="{00000000-0000-0000-0000-000000000000}"/>
  <bookViews>
    <workbookView xWindow="0" yWindow="0" windowWidth="14400" windowHeight="15600" activeTab="2" xr2:uid="{00000000-000D-0000-FFFF-FFFF00000000}"/>
  </bookViews>
  <sheets>
    <sheet name="Data CWTS" sheetId="1" r:id="rId1"/>
    <sheet name="Calculated RSI" sheetId="7" r:id="rId2"/>
    <sheet name="Website figure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6" i="1" l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26" i="1" l="1"/>
  <c r="R33" i="7"/>
  <c r="R31" i="7"/>
  <c r="T32" i="7" l="1"/>
</calcChain>
</file>

<file path=xl/sharedStrings.xml><?xml version="1.0" encoding="utf-8"?>
<sst xmlns="http://schemas.openxmlformats.org/spreadsheetml/2006/main" count="277" uniqueCount="125">
  <si>
    <t>Australia</t>
  </si>
  <si>
    <t>Mathematics</t>
  </si>
  <si>
    <t>Psychology</t>
  </si>
  <si>
    <t>Austria</t>
  </si>
  <si>
    <t>Belgium</t>
  </si>
  <si>
    <t>Canada</t>
  </si>
  <si>
    <t>China</t>
  </si>
  <si>
    <t>Denmark</t>
  </si>
  <si>
    <t>Finland</t>
  </si>
  <si>
    <t>France</t>
  </si>
  <si>
    <t>Germany</t>
  </si>
  <si>
    <t>Ireland</t>
  </si>
  <si>
    <t>Japan</t>
  </si>
  <si>
    <t>Netherlands</t>
  </si>
  <si>
    <t>Norway</t>
  </si>
  <si>
    <t>South Korea</t>
  </si>
  <si>
    <t>Sweden</t>
  </si>
  <si>
    <t>Switzerland</t>
  </si>
  <si>
    <t xml:space="preserve">/ </t>
  </si>
  <si>
    <t>------------------------------------------------------------------------------------------------------</t>
  </si>
  <si>
    <t>-----------------------------------------------------------------------------------------------------------------</t>
  </si>
  <si>
    <t>-------------------------------------</t>
  </si>
  <si>
    <t>------------</t>
  </si>
  <si>
    <t xml:space="preserve">= </t>
  </si>
  <si>
    <t>Calculated Research Specialisation Index</t>
  </si>
  <si>
    <t xml:space="preserve">The RSI for the Netherlands has been calculated as the share of number of publications within a specific discipline for the Netherlands as a share of the total number of publications for the Netherlands divided by the same share at the level of the total of all  countries in the table </t>
  </si>
  <si>
    <t xml:space="preserve">For example: </t>
  </si>
  <si>
    <t>RSI Agriculture And Food Science</t>
  </si>
  <si>
    <t>Netherlands publications Agriculture And Food Science / total Netherlands publications</t>
  </si>
  <si>
    <t>Publications Agriculture and Food Science for all countries / Total publications for all countries</t>
  </si>
  <si>
    <t>Source: CWTS / Web of Science, Clarivate Analytics. Calculations: Rathenau Instituut</t>
  </si>
  <si>
    <t xml:space="preserve">divided by the average percentage of the same field in the publication output of all reference countries together, </t>
  </si>
  <si>
    <t xml:space="preserve"> unweighted by the size of the publication output of the countries (worldwide average = 1,0).</t>
  </si>
  <si>
    <t>Very High (CI≥1,5)</t>
  </si>
  <si>
    <t>High (1,3&lt;CI&lt;1,5)</t>
  </si>
  <si>
    <t>Above average (1,1&lt;CI≤1,3)</t>
  </si>
  <si>
    <t>Average (0,9&lt;CI≤1,1)</t>
  </si>
  <si>
    <t>Health sciences</t>
  </si>
  <si>
    <t>Physics and materials science</t>
  </si>
  <si>
    <t>Chemistry and chemical engineering</t>
  </si>
  <si>
    <t>Civil engineering and construction</t>
  </si>
  <si>
    <t>Energy science and technology</t>
  </si>
  <si>
    <t>General and industrial engineering</t>
  </si>
  <si>
    <t>Mechanical engineering and aerospace</t>
  </si>
  <si>
    <t>Electrical engineering and telecommunication</t>
  </si>
  <si>
    <t>Instruments and instrumentation</t>
  </si>
  <si>
    <t>Law and criminology</t>
  </si>
  <si>
    <t>Earth sciences and technology</t>
  </si>
  <si>
    <t>Environmental sciences and technology</t>
  </si>
  <si>
    <t>Biological sciences</t>
  </si>
  <si>
    <t>Agriculture and food science</t>
  </si>
  <si>
    <t>Basic life sciences</t>
  </si>
  <si>
    <t>Biomedical sciences</t>
  </si>
  <si>
    <t>Sociology and anthropology</t>
  </si>
  <si>
    <t>Computer sciences</t>
  </si>
  <si>
    <t>Basic medical sciences</t>
  </si>
  <si>
    <t>Statistical sciences</t>
  </si>
  <si>
    <t>Astronomy and astrophysics</t>
  </si>
  <si>
    <t>Information and communication sciences</t>
  </si>
  <si>
    <t>Clinical medicine</t>
  </si>
  <si>
    <t>Political science and public administration</t>
  </si>
  <si>
    <t>Management and planning</t>
  </si>
  <si>
    <t>Economics and business</t>
  </si>
  <si>
    <t>Social and behavioral sciences, interdisciplinary</t>
  </si>
  <si>
    <t>Educational sciences</t>
  </si>
  <si>
    <t>RSI</t>
  </si>
  <si>
    <t>Below average (RSI≤0,8)</t>
  </si>
  <si>
    <t>Average (0,8&lt;RSI&lt;1,2)</t>
  </si>
  <si>
    <t>Above average (RSI≥1,2)</t>
  </si>
  <si>
    <t xml:space="preserve">Each cell shows the total number of publications (articles and reviews) per country, period and  nowt sientific fields. </t>
  </si>
  <si>
    <t>AGRICULTURE AND FOOD SCIENCE</t>
  </si>
  <si>
    <t>ASTRONOMY AND ASTROPHYSICS</t>
  </si>
  <si>
    <t>BASIC LIFE SCIENCES</t>
  </si>
  <si>
    <t>BASIC MEDICAL SCIENCES</t>
  </si>
  <si>
    <t>BIOLOGICAL SCIENCES</t>
  </si>
  <si>
    <t>BIOMEDICAL SCIENCES</t>
  </si>
  <si>
    <t>CHEMISTRY AND CHEMICAL ENGINEERING</t>
  </si>
  <si>
    <t>CIVIL ENGINEERING AND CONSTRUCTION</t>
  </si>
  <si>
    <t>CLINICAL MEDICINE</t>
  </si>
  <si>
    <t>COMPUTER SCIENCES</t>
  </si>
  <si>
    <t>CREATIVE ARTS, CULTURE AND MUSIC</t>
  </si>
  <si>
    <t>EARTH SCIENCES AND TECHNOLOGY</t>
  </si>
  <si>
    <t>ECONOMICS AND BUSINESS</t>
  </si>
  <si>
    <t>EDUCATIONAL SCIENCES</t>
  </si>
  <si>
    <t>ELECTRICAL ENGINEERING AND TELECOMMUNICATION</t>
  </si>
  <si>
    <t>ENERGY SCIENCE AND TECHNOLOGY</t>
  </si>
  <si>
    <t>ENVIRONMENTAL SCIENCES AND TECHNOLOGY</t>
  </si>
  <si>
    <t>GENERAL AND INDUSTRIAL ENGINEERING</t>
  </si>
  <si>
    <t>HEALTH SCIENCES</t>
  </si>
  <si>
    <t>HISTORY, PHILOSOPHY AND RELIGION</t>
  </si>
  <si>
    <t>INFORMATION AND COMMUNICATION SCIENCES</t>
  </si>
  <si>
    <t>INSTRUMENTS AND INSTRUMENTATION</t>
  </si>
  <si>
    <t>LANGUAGE AND LINGUISTICS</t>
  </si>
  <si>
    <t>LAW AND CRIMINOLOGY</t>
  </si>
  <si>
    <t>LITERATURE</t>
  </si>
  <si>
    <t>MANAGEMENT AND PLANNING</t>
  </si>
  <si>
    <t>MATHEMATICS</t>
  </si>
  <si>
    <t>MECHANICAL ENGINEERING AND AEROSPACE</t>
  </si>
  <si>
    <t>MULTIDISCIPLINARY JOURNALS</t>
  </si>
  <si>
    <t>PHYSICS AND MATERIALS SCIENCE</t>
  </si>
  <si>
    <t>POLITICAL SCIENCE AND PUBLIC ADMINISTRATION</t>
  </si>
  <si>
    <t>PSYCHOLOGY</t>
  </si>
  <si>
    <t>SOCIAL AND BEHAVIORAL SCIENCES, INTERDISCIPLINARY</t>
  </si>
  <si>
    <t>SOCIOLOGY AND ANTHROPOLOGY</t>
  </si>
  <si>
    <t>STATISTICAL SCIENCES</t>
  </si>
  <si>
    <t>Total</t>
  </si>
  <si>
    <t>Singapore</t>
  </si>
  <si>
    <t>United Kingdom</t>
  </si>
  <si>
    <t>United States</t>
  </si>
  <si>
    <t>Italy</t>
  </si>
  <si>
    <t>Spain</t>
  </si>
  <si>
    <t xml:space="preserve">*) Field normalised citation-impactscores CI (worldwide average = 1,0). </t>
  </si>
  <si>
    <t>**) RSI Research Specialisation-index: Percentage of Netherlands research publications in 2017-2020 in a specific field, as a share of the total research publication output for the Netherlands.</t>
  </si>
  <si>
    <t>Citatie-impact</t>
  </si>
  <si>
    <t>Below average (0,7&lt;CI≤0,9)</t>
  </si>
  <si>
    <t>Literature*</t>
  </si>
  <si>
    <t>Language and linguistics*</t>
  </si>
  <si>
    <t>History, philosophy and religion*</t>
  </si>
  <si>
    <t>Creative arts, culture and music*</t>
  </si>
  <si>
    <t>Multidisciplinary journals</t>
  </si>
  <si>
    <t>Number of publications</t>
  </si>
  <si>
    <t>Average Citation-impactscore (MNCS)</t>
  </si>
  <si>
    <t>Each cell shows the MNCS based on fractional counting. CWTS publication-level classification system has been used.</t>
  </si>
  <si>
    <t>2019-2022</t>
  </si>
  <si>
    <t>Website  figure (2019-2022)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</si>
</sst>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417671"/>
      <name val="Calibri"/>
      <family val="2"/>
      <scheme val="minor"/>
    </font>
    <font>
      <b/>
      <sz val="11"/>
      <color rgb="FF41767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767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quotePrefix="1" applyFont="1"/>
    <xf numFmtId="0" fontId="4" fillId="0" borderId="0" xfId="0" applyFont="1"/>
    <xf numFmtId="2" fontId="1" fillId="0" borderId="0" xfId="0" quotePrefix="1" applyNumberFormat="1" applyFont="1" applyAlignment="1">
      <alignment horizontal="center"/>
    </xf>
    <xf numFmtId="0" fontId="0" fillId="0" borderId="0" xfId="0" applyFont="1"/>
    <xf numFmtId="0" fontId="3" fillId="0" borderId="0" xfId="0" applyFont="1" applyFill="1"/>
    <xf numFmtId="0" fontId="1" fillId="0" borderId="5" xfId="0" applyFont="1" applyFill="1" applyBorder="1"/>
    <xf numFmtId="0" fontId="5" fillId="0" borderId="5" xfId="0" applyFont="1" applyFill="1" applyBorder="1"/>
    <xf numFmtId="0" fontId="5" fillId="0" borderId="4" xfId="0" applyFont="1" applyFill="1" applyBorder="1"/>
    <xf numFmtId="0" fontId="0" fillId="0" borderId="0" xfId="0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3" xfId="0" applyFont="1" applyFill="1" applyBorder="1"/>
    <xf numFmtId="0" fontId="6" fillId="0" borderId="5" xfId="0" applyFont="1" applyFill="1" applyBorder="1"/>
    <xf numFmtId="0" fontId="5" fillId="0" borderId="6" xfId="0" applyFont="1" applyFill="1" applyBorder="1"/>
    <xf numFmtId="0" fontId="7" fillId="0" borderId="6" xfId="0" applyFont="1" applyFill="1" applyBorder="1"/>
    <xf numFmtId="0" fontId="10" fillId="0" borderId="0" xfId="0" applyFont="1"/>
    <xf numFmtId="0" fontId="10" fillId="0" borderId="0" xfId="0" applyNumberFormat="1" applyFont="1"/>
    <xf numFmtId="2" fontId="11" fillId="2" borderId="0" xfId="0" applyNumberFormat="1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3" fontId="0" fillId="0" borderId="0" xfId="0" applyNumberFormat="1"/>
    <xf numFmtId="0" fontId="13" fillId="0" borderId="0" xfId="0" applyFont="1" applyAlignment="1">
      <alignment horizontal="left" indent="1"/>
    </xf>
    <xf numFmtId="2" fontId="0" fillId="0" borderId="0" xfId="0" applyNumberFormat="1" applyAlignment="1">
      <alignment horizontal="center"/>
    </xf>
    <xf numFmtId="0" fontId="12" fillId="3" borderId="0" xfId="0" applyFont="1" applyFill="1" applyAlignment="1">
      <alignment horizontal="left" indent="1"/>
    </xf>
    <xf numFmtId="2" fontId="0" fillId="3" borderId="0" xfId="0" applyNumberForma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5" xfId="0" applyFill="1" applyBorder="1"/>
    <xf numFmtId="0" fontId="3" fillId="0" borderId="1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0" fillId="0" borderId="4" xfId="0" applyFill="1" applyBorder="1"/>
    <xf numFmtId="0" fontId="1" fillId="0" borderId="6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0" xfId="0" applyBorder="1"/>
    <xf numFmtId="0" fontId="8" fillId="0" borderId="0" xfId="0" applyFont="1" applyFill="1" applyBorder="1"/>
    <xf numFmtId="2" fontId="0" fillId="0" borderId="0" xfId="0" applyNumberFormat="1" applyAlignment="1">
      <alignment horizontal="right"/>
    </xf>
    <xf numFmtId="0" fontId="12" fillId="0" borderId="0" xfId="0" applyFont="1" applyFill="1" applyAlignment="1">
      <alignment horizontal="left" indent="1"/>
    </xf>
    <xf numFmtId="2" fontId="0" fillId="0" borderId="0" xfId="0" applyNumberFormat="1" applyFill="1" applyAlignment="1">
      <alignment horizontal="center"/>
    </xf>
    <xf numFmtId="0" fontId="0" fillId="3" borderId="0" xfId="0" applyFill="1"/>
    <xf numFmtId="0" fontId="5" fillId="0" borderId="7" xfId="0" applyFont="1" applyFill="1" applyBorder="1"/>
    <xf numFmtId="0" fontId="0" fillId="0" borderId="8" xfId="0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9" fillId="0" borderId="5" xfId="0" applyFont="1" applyFill="1" applyBorder="1"/>
    <xf numFmtId="0" fontId="6" fillId="0" borderId="8" xfId="0" applyFont="1" applyFill="1" applyBorder="1"/>
    <xf numFmtId="0" fontId="5" fillId="0" borderId="8" xfId="0" applyFont="1" applyFill="1" applyBorder="1"/>
    <xf numFmtId="0" fontId="1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44"/>
  <sheetViews>
    <sheetView topLeftCell="A24" workbookViewId="0">
      <selection activeCell="A33" sqref="A33:A53"/>
    </sheetView>
  </sheetViews>
  <sheetFormatPr defaultRowHeight="15" x14ac:dyDescent="0.25"/>
  <cols>
    <col min="1" max="1" width="24.140625" customWidth="1"/>
    <col min="2" max="2" width="19.7109375" customWidth="1"/>
    <col min="3" max="3" width="21.5703125" customWidth="1"/>
    <col min="4" max="4" width="10.5703125" bestFit="1" customWidth="1"/>
    <col min="5" max="5" width="13.85546875" customWidth="1"/>
    <col min="6" max="6" width="11.7109375" customWidth="1"/>
    <col min="7" max="14" width="10.5703125" bestFit="1" customWidth="1"/>
    <col min="15" max="15" width="10.5703125" style="28" bestFit="1" customWidth="1"/>
    <col min="16" max="20" width="10.5703125" bestFit="1" customWidth="1"/>
  </cols>
  <sheetData>
    <row r="1" spans="1:37" x14ac:dyDescent="0.25">
      <c r="A1" s="2" t="s">
        <v>120</v>
      </c>
    </row>
    <row r="2" spans="1:37" x14ac:dyDescent="0.25">
      <c r="A2" s="30" t="s">
        <v>123</v>
      </c>
      <c r="B2" s="31" t="s">
        <v>69</v>
      </c>
      <c r="O2"/>
    </row>
    <row r="3" spans="1:37" x14ac:dyDescent="0.25">
      <c r="O3"/>
    </row>
    <row r="4" spans="1:37" x14ac:dyDescent="0.25">
      <c r="A4" s="32"/>
      <c r="B4" s="31" t="s">
        <v>70</v>
      </c>
      <c r="C4" s="33" t="s">
        <v>71</v>
      </c>
      <c r="D4" s="33" t="s">
        <v>72</v>
      </c>
      <c r="E4" s="33" t="s">
        <v>73</v>
      </c>
      <c r="F4" s="33" t="s">
        <v>74</v>
      </c>
      <c r="G4" s="33" t="s">
        <v>75</v>
      </c>
      <c r="H4" s="33" t="s">
        <v>76</v>
      </c>
      <c r="I4" s="33" t="s">
        <v>77</v>
      </c>
      <c r="J4" s="33" t="s">
        <v>78</v>
      </c>
      <c r="K4" s="33" t="s">
        <v>79</v>
      </c>
      <c r="L4" s="33" t="s">
        <v>80</v>
      </c>
      <c r="M4" s="33" t="s">
        <v>81</v>
      </c>
      <c r="N4" s="33" t="s">
        <v>82</v>
      </c>
      <c r="O4" s="33" t="s">
        <v>83</v>
      </c>
      <c r="P4" s="33" t="s">
        <v>84</v>
      </c>
      <c r="Q4" s="33" t="s">
        <v>85</v>
      </c>
      <c r="R4" s="33" t="s">
        <v>86</v>
      </c>
      <c r="S4" s="33" t="s">
        <v>87</v>
      </c>
      <c r="T4" s="33" t="s">
        <v>88</v>
      </c>
      <c r="U4" s="33" t="s">
        <v>89</v>
      </c>
      <c r="V4" s="33" t="s">
        <v>90</v>
      </c>
      <c r="W4" s="33" t="s">
        <v>91</v>
      </c>
      <c r="X4" s="33" t="s">
        <v>92</v>
      </c>
      <c r="Y4" s="33" t="s">
        <v>93</v>
      </c>
      <c r="Z4" s="33" t="s">
        <v>94</v>
      </c>
      <c r="AA4" s="33" t="s">
        <v>95</v>
      </c>
      <c r="AB4" s="33" t="s">
        <v>96</v>
      </c>
      <c r="AC4" s="33" t="s">
        <v>97</v>
      </c>
      <c r="AD4" s="33" t="s">
        <v>98</v>
      </c>
      <c r="AE4" s="33" t="s">
        <v>99</v>
      </c>
      <c r="AF4" s="33" t="s">
        <v>100</v>
      </c>
      <c r="AG4" s="33" t="s">
        <v>101</v>
      </c>
      <c r="AH4" s="33" t="s">
        <v>102</v>
      </c>
      <c r="AI4" s="33" t="s">
        <v>103</v>
      </c>
      <c r="AJ4" s="33" t="s">
        <v>104</v>
      </c>
      <c r="AK4" s="33" t="s">
        <v>105</v>
      </c>
    </row>
    <row r="5" spans="1:37" x14ac:dyDescent="0.25">
      <c r="A5" s="34" t="s">
        <v>0</v>
      </c>
      <c r="B5" s="37">
        <v>10678.25</v>
      </c>
      <c r="C5" s="37">
        <v>5274.6666666666697</v>
      </c>
      <c r="D5" s="37">
        <v>16469.166666666599</v>
      </c>
      <c r="E5" s="37">
        <v>3431.9333333333302</v>
      </c>
      <c r="F5" s="37">
        <v>15689.083333333299</v>
      </c>
      <c r="G5" s="37">
        <v>20241.266666666601</v>
      </c>
      <c r="H5" s="37">
        <v>19048.3999999999</v>
      </c>
      <c r="I5" s="37">
        <v>4419.5833333333303</v>
      </c>
      <c r="J5" s="37">
        <v>70791.583333333096</v>
      </c>
      <c r="K5" s="37">
        <v>9372.6000000000204</v>
      </c>
      <c r="L5" s="37">
        <v>1342.95</v>
      </c>
      <c r="M5" s="37">
        <v>14037.3833333333</v>
      </c>
      <c r="N5" s="37">
        <v>8224.8333333333394</v>
      </c>
      <c r="O5" s="37">
        <v>5161</v>
      </c>
      <c r="P5" s="37">
        <v>9911.1000000000295</v>
      </c>
      <c r="Q5" s="37">
        <v>5335.0333333333201</v>
      </c>
      <c r="R5" s="37">
        <v>27491.833333333299</v>
      </c>
      <c r="S5" s="37">
        <v>2323.11666666667</v>
      </c>
      <c r="T5" s="37">
        <v>17802.833333333299</v>
      </c>
      <c r="U5" s="37">
        <v>3256.11666666667</v>
      </c>
      <c r="V5" s="37">
        <v>1562.5</v>
      </c>
      <c r="W5" s="37">
        <v>1162.4166666666699</v>
      </c>
      <c r="X5" s="37">
        <v>961.75</v>
      </c>
      <c r="Y5" s="37">
        <v>1875.0833333333301</v>
      </c>
      <c r="Z5" s="37">
        <v>555.66666666666697</v>
      </c>
      <c r="AA5" s="37">
        <v>3432</v>
      </c>
      <c r="AB5" s="37">
        <v>3657.25</v>
      </c>
      <c r="AC5" s="37">
        <v>4317.0333333333301</v>
      </c>
      <c r="AD5" s="37">
        <v>12317.333333333299</v>
      </c>
      <c r="AE5" s="37">
        <v>20015.233333333301</v>
      </c>
      <c r="AF5" s="37">
        <v>1768.8333333333301</v>
      </c>
      <c r="AG5" s="37">
        <v>8504.7500000000091</v>
      </c>
      <c r="AH5" s="37">
        <v>2290.6666666666702</v>
      </c>
      <c r="AI5" s="37">
        <v>3893.0833333333298</v>
      </c>
      <c r="AJ5" s="37">
        <v>1922.6666666666699</v>
      </c>
      <c r="AK5" s="35">
        <f>SUM(B5:AJ5)</f>
        <v>338538.99999999942</v>
      </c>
    </row>
    <row r="6" spans="1:37" x14ac:dyDescent="0.25">
      <c r="A6" s="34" t="s">
        <v>3</v>
      </c>
      <c r="B6" s="37">
        <v>1843.1666666666699</v>
      </c>
      <c r="C6" s="37">
        <v>1572.3333333333301</v>
      </c>
      <c r="D6" s="37">
        <v>6199.9166666666597</v>
      </c>
      <c r="E6" s="37">
        <v>889.55</v>
      </c>
      <c r="F6" s="37">
        <v>3676.15</v>
      </c>
      <c r="G6" s="37">
        <v>6447.0499999999902</v>
      </c>
      <c r="H6" s="37">
        <v>5738.8833333333296</v>
      </c>
      <c r="I6" s="37">
        <v>525.41666666666697</v>
      </c>
      <c r="J6" s="37">
        <v>18594.733333333301</v>
      </c>
      <c r="K6" s="37">
        <v>2004.56666666667</v>
      </c>
      <c r="L6" s="37">
        <v>422.933333333333</v>
      </c>
      <c r="M6" s="37">
        <v>3277.25</v>
      </c>
      <c r="N6" s="37">
        <v>1455.5</v>
      </c>
      <c r="O6" s="37">
        <v>359.75</v>
      </c>
      <c r="P6" s="37">
        <v>1389.15</v>
      </c>
      <c r="Q6" s="37">
        <v>1083.61666666667</v>
      </c>
      <c r="R6" s="37">
        <v>5591.9166666666597</v>
      </c>
      <c r="S6" s="37">
        <v>433.61666666666702</v>
      </c>
      <c r="T6" s="37">
        <v>1358.5</v>
      </c>
      <c r="U6" s="37">
        <v>863.1</v>
      </c>
      <c r="V6" s="37">
        <v>299.08333333333297</v>
      </c>
      <c r="W6" s="37">
        <v>454</v>
      </c>
      <c r="X6" s="37">
        <v>268.91666666666703</v>
      </c>
      <c r="Y6" s="37">
        <v>158.75</v>
      </c>
      <c r="Z6" s="37">
        <v>167.666666666667</v>
      </c>
      <c r="AA6" s="37">
        <v>589.5</v>
      </c>
      <c r="AB6" s="37">
        <v>3029.25</v>
      </c>
      <c r="AC6" s="37">
        <v>955.61666666666702</v>
      </c>
      <c r="AD6" s="37">
        <v>4056</v>
      </c>
      <c r="AE6" s="37">
        <v>8063.2166666666699</v>
      </c>
      <c r="AF6" s="37">
        <v>516.83333333333303</v>
      </c>
      <c r="AG6" s="37">
        <v>1470.25</v>
      </c>
      <c r="AH6" s="37">
        <v>350.75</v>
      </c>
      <c r="AI6" s="37">
        <v>484.75</v>
      </c>
      <c r="AJ6" s="37">
        <v>593.31666666666695</v>
      </c>
      <c r="AK6" s="35">
        <f t="shared" ref="AK6:AK25" si="0">SUM(B6:AJ6)</f>
        <v>85184.999999999956</v>
      </c>
    </row>
    <row r="7" spans="1:37" x14ac:dyDescent="0.25">
      <c r="A7" s="34" t="s">
        <v>4</v>
      </c>
      <c r="B7" s="37">
        <v>3188.3333333333399</v>
      </c>
      <c r="C7" s="37">
        <v>2410.8333333333298</v>
      </c>
      <c r="D7" s="37">
        <v>7325.6666666666697</v>
      </c>
      <c r="E7" s="37">
        <v>1274.5999999999999</v>
      </c>
      <c r="F7" s="37">
        <v>4833.0666666666602</v>
      </c>
      <c r="G7" s="37">
        <v>9418.8000000000193</v>
      </c>
      <c r="H7" s="37">
        <v>7560.0166666666701</v>
      </c>
      <c r="I7" s="37">
        <v>774.66666666666697</v>
      </c>
      <c r="J7" s="37">
        <v>26821.45</v>
      </c>
      <c r="K7" s="37">
        <v>1874.7666666666701</v>
      </c>
      <c r="L7" s="37">
        <v>586.06666666666695</v>
      </c>
      <c r="M7" s="37">
        <v>3114.7166666666699</v>
      </c>
      <c r="N7" s="37">
        <v>1866.4166666666699</v>
      </c>
      <c r="O7" s="37">
        <v>853</v>
      </c>
      <c r="P7" s="37">
        <v>2533.3166666666698</v>
      </c>
      <c r="Q7" s="37">
        <v>1383</v>
      </c>
      <c r="R7" s="37">
        <v>6953.1166666666604</v>
      </c>
      <c r="S7" s="37">
        <v>609.83333333333405</v>
      </c>
      <c r="T7" s="37">
        <v>2818.0833333333298</v>
      </c>
      <c r="U7" s="37">
        <v>1476.56666666667</v>
      </c>
      <c r="V7" s="37">
        <v>457.58333333333297</v>
      </c>
      <c r="W7" s="37">
        <v>595.91666666666697</v>
      </c>
      <c r="X7" s="37">
        <v>551.83333333333303</v>
      </c>
      <c r="Y7" s="37">
        <v>513.58333333333303</v>
      </c>
      <c r="Z7" s="37">
        <v>297.66666666666703</v>
      </c>
      <c r="AA7" s="37">
        <v>850.83333333333303</v>
      </c>
      <c r="AB7" s="37">
        <v>1910.1666666666699</v>
      </c>
      <c r="AC7" s="37">
        <v>1319.5</v>
      </c>
      <c r="AD7" s="37">
        <v>4205.6666666666697</v>
      </c>
      <c r="AE7" s="37">
        <v>8251.8166666666693</v>
      </c>
      <c r="AF7" s="37">
        <v>817.5</v>
      </c>
      <c r="AG7" s="37">
        <v>2765.6666666666702</v>
      </c>
      <c r="AH7" s="37">
        <v>613.66666666666697</v>
      </c>
      <c r="AI7" s="37">
        <v>674.25</v>
      </c>
      <c r="AJ7" s="37">
        <v>847.03333333333399</v>
      </c>
      <c r="AK7" s="35">
        <f t="shared" si="0"/>
        <v>112349.00000000003</v>
      </c>
    </row>
    <row r="8" spans="1:37" x14ac:dyDescent="0.25">
      <c r="A8" s="34" t="s">
        <v>5</v>
      </c>
      <c r="B8" s="37">
        <v>8950.5000000000091</v>
      </c>
      <c r="C8" s="37">
        <v>5242.3333333333303</v>
      </c>
      <c r="D8" s="37">
        <v>19485.666666666599</v>
      </c>
      <c r="E8" s="37">
        <v>3624.6833333333302</v>
      </c>
      <c r="F8" s="37">
        <v>14141.3166666667</v>
      </c>
      <c r="G8" s="37">
        <v>24847.0999999999</v>
      </c>
      <c r="H8" s="37">
        <v>19532.2833333333</v>
      </c>
      <c r="I8" s="37">
        <v>3913.6666666666702</v>
      </c>
      <c r="J8" s="37">
        <v>78459.399999999601</v>
      </c>
      <c r="K8" s="37">
        <v>8711.7833333333492</v>
      </c>
      <c r="L8" s="37">
        <v>1542.2</v>
      </c>
      <c r="M8" s="37">
        <v>13857.983333333301</v>
      </c>
      <c r="N8" s="37">
        <v>5675.0833333333303</v>
      </c>
      <c r="O8" s="37">
        <v>3083.0833333333298</v>
      </c>
      <c r="P8" s="37">
        <v>12073.0333333334</v>
      </c>
      <c r="Q8" s="37">
        <v>5243.9166666666497</v>
      </c>
      <c r="R8" s="37">
        <v>24842.333333333299</v>
      </c>
      <c r="S8" s="37">
        <v>2262.25</v>
      </c>
      <c r="T8" s="37">
        <v>13973.5</v>
      </c>
      <c r="U8" s="37">
        <v>3654.11666666667</v>
      </c>
      <c r="V8" s="37">
        <v>1004.83333333333</v>
      </c>
      <c r="W8" s="37">
        <v>1512.6666666666599</v>
      </c>
      <c r="X8" s="37">
        <v>1051.5833333333301</v>
      </c>
      <c r="Y8" s="37">
        <v>1294.75</v>
      </c>
      <c r="Z8" s="37">
        <v>1097.1666666666699</v>
      </c>
      <c r="AA8" s="37">
        <v>2504</v>
      </c>
      <c r="AB8" s="37">
        <v>6402.4166666666597</v>
      </c>
      <c r="AC8" s="37">
        <v>5013.75</v>
      </c>
      <c r="AD8" s="37">
        <v>13156.666666666701</v>
      </c>
      <c r="AE8" s="37">
        <v>20797.0333333333</v>
      </c>
      <c r="AF8" s="37">
        <v>1932.9166666666699</v>
      </c>
      <c r="AG8" s="37">
        <v>10112.166666666701</v>
      </c>
      <c r="AH8" s="37">
        <v>2168</v>
      </c>
      <c r="AI8" s="37">
        <v>3302.8333333333399</v>
      </c>
      <c r="AJ8" s="37">
        <v>2863.9833333333399</v>
      </c>
      <c r="AK8" s="35">
        <f t="shared" si="0"/>
        <v>347330.99999999959</v>
      </c>
    </row>
    <row r="9" spans="1:37" x14ac:dyDescent="0.25">
      <c r="A9" s="34" t="s">
        <v>6</v>
      </c>
      <c r="B9" s="37">
        <v>65820.333333332994</v>
      </c>
      <c r="C9" s="37">
        <v>12791.333333333299</v>
      </c>
      <c r="D9" s="37">
        <v>159607.83333333701</v>
      </c>
      <c r="E9" s="37">
        <v>31455.133333333401</v>
      </c>
      <c r="F9" s="37">
        <v>72259.083333332397</v>
      </c>
      <c r="G9" s="37">
        <v>165554.16666667</v>
      </c>
      <c r="H9" s="37">
        <v>339804.83333331201</v>
      </c>
      <c r="I9" s="37">
        <v>35024.750000000196</v>
      </c>
      <c r="J9" s="37">
        <v>247822.299999999</v>
      </c>
      <c r="K9" s="37">
        <v>95250.283333331303</v>
      </c>
      <c r="L9" s="37">
        <v>1545.2666666666701</v>
      </c>
      <c r="M9" s="37">
        <v>88931.683333332097</v>
      </c>
      <c r="N9" s="37">
        <v>18026.916666666599</v>
      </c>
      <c r="O9" s="37">
        <v>4998.5</v>
      </c>
      <c r="P9" s="37">
        <v>129264.583333335</v>
      </c>
      <c r="Q9" s="37">
        <v>64338.699999999299</v>
      </c>
      <c r="R9" s="37">
        <v>171877.20000000301</v>
      </c>
      <c r="S9" s="37">
        <v>29708.783333333398</v>
      </c>
      <c r="T9" s="37">
        <v>18080.833333333299</v>
      </c>
      <c r="U9" s="37">
        <v>2736.5166666666701</v>
      </c>
      <c r="V9" s="37">
        <v>2966.8333333333399</v>
      </c>
      <c r="W9" s="37">
        <v>20821.666666666199</v>
      </c>
      <c r="X9" s="37">
        <v>2228.8333333333298</v>
      </c>
      <c r="Y9" s="37">
        <v>1439.0833333333301</v>
      </c>
      <c r="Z9" s="37">
        <v>913.16666666666697</v>
      </c>
      <c r="AA9" s="37">
        <v>7519.0833333333303</v>
      </c>
      <c r="AB9" s="37">
        <v>60680.083333333299</v>
      </c>
      <c r="AC9" s="37">
        <v>68828.699999999604</v>
      </c>
      <c r="AD9" s="37">
        <v>51663.666666666701</v>
      </c>
      <c r="AE9" s="37">
        <v>350095.96666664601</v>
      </c>
      <c r="AF9" s="37">
        <v>1665.1666666666699</v>
      </c>
      <c r="AG9" s="37">
        <v>14961.916666666701</v>
      </c>
      <c r="AH9" s="37">
        <v>2761.3333333333298</v>
      </c>
      <c r="AI9" s="37">
        <v>3826.5</v>
      </c>
      <c r="AJ9" s="37">
        <v>11654.9666666667</v>
      </c>
      <c r="AK9" s="35">
        <f t="shared" si="0"/>
        <v>2356925.9999999623</v>
      </c>
    </row>
    <row r="10" spans="1:37" x14ac:dyDescent="0.25">
      <c r="A10" s="34" t="s">
        <v>7</v>
      </c>
      <c r="B10" s="37">
        <v>3456</v>
      </c>
      <c r="C10" s="37">
        <v>2181</v>
      </c>
      <c r="D10" s="37">
        <v>7122</v>
      </c>
      <c r="E10" s="37">
        <v>769.95</v>
      </c>
      <c r="F10" s="37">
        <v>3915.2666666666701</v>
      </c>
      <c r="G10" s="37">
        <v>7614.7333333333399</v>
      </c>
      <c r="H10" s="37">
        <v>4974.6499999999996</v>
      </c>
      <c r="I10" s="37">
        <v>558.25</v>
      </c>
      <c r="J10" s="37">
        <v>25662.65</v>
      </c>
      <c r="K10" s="37">
        <v>1514.5833333333301</v>
      </c>
      <c r="L10" s="37">
        <v>292.86666666666702</v>
      </c>
      <c r="M10" s="37">
        <v>2884.25</v>
      </c>
      <c r="N10" s="37">
        <v>1706.5</v>
      </c>
      <c r="O10" s="37">
        <v>436.58333333333297</v>
      </c>
      <c r="P10" s="37">
        <v>2959.63333333334</v>
      </c>
      <c r="Q10" s="37">
        <v>1941.4166666666699</v>
      </c>
      <c r="R10" s="37">
        <v>6955.5333333333301</v>
      </c>
      <c r="S10" s="37">
        <v>551.16666666666697</v>
      </c>
      <c r="T10" s="37">
        <v>2907.6666666666702</v>
      </c>
      <c r="U10" s="37">
        <v>894.03333333333296</v>
      </c>
      <c r="V10" s="37">
        <v>366.08333333333297</v>
      </c>
      <c r="W10" s="37">
        <v>352.75</v>
      </c>
      <c r="X10" s="37">
        <v>179.166666666667</v>
      </c>
      <c r="Y10" s="37">
        <v>268.5</v>
      </c>
      <c r="Z10" s="37">
        <v>99.6666666666667</v>
      </c>
      <c r="AA10" s="37">
        <v>1055.8333333333301</v>
      </c>
      <c r="AB10" s="37">
        <v>829.5</v>
      </c>
      <c r="AC10" s="37">
        <v>1001.91666666667</v>
      </c>
      <c r="AD10" s="37">
        <v>4569.3333333333303</v>
      </c>
      <c r="AE10" s="37">
        <v>5480.1166666666604</v>
      </c>
      <c r="AF10" s="37">
        <v>913.25</v>
      </c>
      <c r="AG10" s="37">
        <v>1371</v>
      </c>
      <c r="AH10" s="37">
        <v>548.33333333333303</v>
      </c>
      <c r="AI10" s="37">
        <v>781.16666666666697</v>
      </c>
      <c r="AJ10" s="37">
        <v>580.65</v>
      </c>
      <c r="AK10" s="35">
        <f t="shared" si="0"/>
        <v>97696.000000000015</v>
      </c>
    </row>
    <row r="11" spans="1:37" x14ac:dyDescent="0.25">
      <c r="A11" s="34" t="s">
        <v>8</v>
      </c>
      <c r="B11" s="37">
        <v>1694.75</v>
      </c>
      <c r="C11" s="37">
        <v>1505</v>
      </c>
      <c r="D11" s="37">
        <v>3777.25</v>
      </c>
      <c r="E11" s="37">
        <v>628.18333333333396</v>
      </c>
      <c r="F11" s="37">
        <v>2492.75</v>
      </c>
      <c r="G11" s="37">
        <v>3665.38333333333</v>
      </c>
      <c r="H11" s="37">
        <v>4336.3500000000004</v>
      </c>
      <c r="I11" s="37">
        <v>368.75</v>
      </c>
      <c r="J11" s="37">
        <v>12343.8</v>
      </c>
      <c r="K11" s="37">
        <v>1849.6666666666699</v>
      </c>
      <c r="L11" s="37">
        <v>297.14999999999998</v>
      </c>
      <c r="M11" s="37">
        <v>2495.2833333333301</v>
      </c>
      <c r="N11" s="37">
        <v>1457.6666666666699</v>
      </c>
      <c r="O11" s="37">
        <v>1067</v>
      </c>
      <c r="P11" s="37">
        <v>2360.0500000000002</v>
      </c>
      <c r="Q11" s="37">
        <v>1280.5</v>
      </c>
      <c r="R11" s="37">
        <v>6695.5333333333301</v>
      </c>
      <c r="S11" s="37">
        <v>408.91666666666703</v>
      </c>
      <c r="T11" s="37">
        <v>2062</v>
      </c>
      <c r="U11" s="37">
        <v>706.81666666666695</v>
      </c>
      <c r="V11" s="37">
        <v>484.33333333333297</v>
      </c>
      <c r="W11" s="37">
        <v>328.41666666666703</v>
      </c>
      <c r="X11" s="37">
        <v>329.25</v>
      </c>
      <c r="Y11" s="37">
        <v>178.666666666667</v>
      </c>
      <c r="Z11" s="37">
        <v>91.3333333333333</v>
      </c>
      <c r="AA11" s="37">
        <v>978</v>
      </c>
      <c r="AB11" s="37">
        <v>1177.5</v>
      </c>
      <c r="AC11" s="37">
        <v>618.41666666666697</v>
      </c>
      <c r="AD11" s="37">
        <v>2736.1666666666702</v>
      </c>
      <c r="AE11" s="37">
        <v>5661.9833333333299</v>
      </c>
      <c r="AF11" s="37">
        <v>383.41666666666703</v>
      </c>
      <c r="AG11" s="37">
        <v>1247.1666666666699</v>
      </c>
      <c r="AH11" s="37">
        <v>461.33333333333297</v>
      </c>
      <c r="AI11" s="37">
        <v>673.16666666666697</v>
      </c>
      <c r="AJ11" s="37">
        <v>320.05</v>
      </c>
      <c r="AK11" s="35">
        <f t="shared" si="0"/>
        <v>67162</v>
      </c>
    </row>
    <row r="12" spans="1:37" x14ac:dyDescent="0.25">
      <c r="A12" s="34" t="s">
        <v>9</v>
      </c>
      <c r="B12" s="37">
        <v>7519.0833333333303</v>
      </c>
      <c r="C12" s="37">
        <v>9862.8333333333394</v>
      </c>
      <c r="D12" s="37">
        <v>23230.499999999902</v>
      </c>
      <c r="E12" s="37">
        <v>3138.95</v>
      </c>
      <c r="F12" s="37">
        <v>13836.233333333301</v>
      </c>
      <c r="G12" s="37">
        <v>23874.3833333332</v>
      </c>
      <c r="H12" s="37">
        <v>29048.816666666698</v>
      </c>
      <c r="I12" s="37">
        <v>1675.9166666666699</v>
      </c>
      <c r="J12" s="37">
        <v>66110.8833333332</v>
      </c>
      <c r="K12" s="37">
        <v>7912.5833333333403</v>
      </c>
      <c r="L12" s="37">
        <v>1212.81666666667</v>
      </c>
      <c r="M12" s="37">
        <v>16851.9666666667</v>
      </c>
      <c r="N12" s="37">
        <v>6608.5833333333303</v>
      </c>
      <c r="O12" s="37">
        <v>658.16666666666697</v>
      </c>
      <c r="P12" s="37">
        <v>8763.9833333333499</v>
      </c>
      <c r="Q12" s="37">
        <v>4653.4833333333199</v>
      </c>
      <c r="R12" s="37">
        <v>18275.016666666601</v>
      </c>
      <c r="S12" s="37">
        <v>2266.2333333333399</v>
      </c>
      <c r="T12" s="37">
        <v>4013.5</v>
      </c>
      <c r="U12" s="37">
        <v>4038.7333333333299</v>
      </c>
      <c r="V12" s="37">
        <v>370.66666666666703</v>
      </c>
      <c r="W12" s="37">
        <v>1798.4166666666699</v>
      </c>
      <c r="X12" s="37">
        <v>900.08333333333303</v>
      </c>
      <c r="Y12" s="37">
        <v>486.16666666666703</v>
      </c>
      <c r="Z12" s="37">
        <v>1375.1666666666699</v>
      </c>
      <c r="AA12" s="37">
        <v>2327.8333333333298</v>
      </c>
      <c r="AB12" s="37">
        <v>12272.916666666701</v>
      </c>
      <c r="AC12" s="37">
        <v>6788.65</v>
      </c>
      <c r="AD12" s="37">
        <v>14092.166666666701</v>
      </c>
      <c r="AE12" s="37">
        <v>38378.050000000097</v>
      </c>
      <c r="AF12" s="37">
        <v>776.33333333333303</v>
      </c>
      <c r="AG12" s="37">
        <v>3967.0833333333298</v>
      </c>
      <c r="AH12" s="37">
        <v>710.5</v>
      </c>
      <c r="AI12" s="37">
        <v>1380.5833333333301</v>
      </c>
      <c r="AJ12" s="37">
        <v>3996.7166666666599</v>
      </c>
      <c r="AK12" s="35">
        <f t="shared" si="0"/>
        <v>343173.99999999971</v>
      </c>
    </row>
    <row r="13" spans="1:37" x14ac:dyDescent="0.25">
      <c r="A13" s="34" t="s">
        <v>10</v>
      </c>
      <c r="B13" s="37">
        <v>10375.5</v>
      </c>
      <c r="C13" s="37">
        <v>14579.166666666701</v>
      </c>
      <c r="D13" s="37">
        <v>38458.333333333503</v>
      </c>
      <c r="E13" s="37">
        <v>5948.6666666666497</v>
      </c>
      <c r="F13" s="37">
        <v>20650.433333333302</v>
      </c>
      <c r="G13" s="37">
        <v>40196.250000000196</v>
      </c>
      <c r="H13" s="37">
        <v>48277.100000000501</v>
      </c>
      <c r="I13" s="37">
        <v>2940.3333333333399</v>
      </c>
      <c r="J13" s="37">
        <v>101695.26666666599</v>
      </c>
      <c r="K13" s="37">
        <v>8769.9833333333499</v>
      </c>
      <c r="L13" s="37">
        <v>1898.9833333333299</v>
      </c>
      <c r="M13" s="37">
        <v>21292.216666666602</v>
      </c>
      <c r="N13" s="37">
        <v>9516.1666666666806</v>
      </c>
      <c r="O13" s="37">
        <v>3367.9166666666702</v>
      </c>
      <c r="P13" s="37">
        <v>9380.4000000000306</v>
      </c>
      <c r="Q13" s="37">
        <v>7762.0333333333401</v>
      </c>
      <c r="R13" s="37">
        <v>28513.583333333299</v>
      </c>
      <c r="S13" s="37">
        <v>3061.5333333333401</v>
      </c>
      <c r="T13" s="37">
        <v>7315.0833333333303</v>
      </c>
      <c r="U13" s="37">
        <v>5568.8166666666602</v>
      </c>
      <c r="V13" s="37">
        <v>1382</v>
      </c>
      <c r="W13" s="37">
        <v>3184.8333333333399</v>
      </c>
      <c r="X13" s="37">
        <v>1833.25</v>
      </c>
      <c r="Y13" s="37">
        <v>1328.8333333333301</v>
      </c>
      <c r="Z13" s="37">
        <v>1413.1666666666699</v>
      </c>
      <c r="AA13" s="37">
        <v>3371.9166666666702</v>
      </c>
      <c r="AB13" s="37">
        <v>12657.666666666701</v>
      </c>
      <c r="AC13" s="37">
        <v>7794.8666666666704</v>
      </c>
      <c r="AD13" s="37">
        <v>25524</v>
      </c>
      <c r="AE13" s="37">
        <v>60832.183333333298</v>
      </c>
      <c r="AF13" s="37">
        <v>2942.3333333333298</v>
      </c>
      <c r="AG13" s="37">
        <v>12119.333333333399</v>
      </c>
      <c r="AH13" s="37">
        <v>1792.0833333333301</v>
      </c>
      <c r="AI13" s="37">
        <v>2769.6666666666702</v>
      </c>
      <c r="AJ13" s="37">
        <v>3654.1</v>
      </c>
      <c r="AK13" s="35">
        <f t="shared" si="0"/>
        <v>532168.00000000012</v>
      </c>
    </row>
    <row r="14" spans="1:37" x14ac:dyDescent="0.25">
      <c r="A14" s="34" t="s">
        <v>11</v>
      </c>
      <c r="B14" s="37">
        <v>2482</v>
      </c>
      <c r="C14" s="37">
        <v>868.66666666666697</v>
      </c>
      <c r="D14" s="37">
        <v>2886.5833333333399</v>
      </c>
      <c r="E14" s="37">
        <v>714.93333333333305</v>
      </c>
      <c r="F14" s="37">
        <v>1342.75</v>
      </c>
      <c r="G14" s="37">
        <v>3242.4333333333302</v>
      </c>
      <c r="H14" s="37">
        <v>2903.5333333333401</v>
      </c>
      <c r="I14" s="37">
        <v>267.41666666666703</v>
      </c>
      <c r="J14" s="37">
        <v>11312.166666666701</v>
      </c>
      <c r="K14" s="37">
        <v>1083.5999999999999</v>
      </c>
      <c r="L14" s="37">
        <v>369.2</v>
      </c>
      <c r="M14" s="37">
        <v>1284.13333333333</v>
      </c>
      <c r="N14" s="37">
        <v>1061.4166666666699</v>
      </c>
      <c r="O14" s="37">
        <v>878.58333333333303</v>
      </c>
      <c r="P14" s="37">
        <v>1332.6</v>
      </c>
      <c r="Q14" s="37">
        <v>631.58333333333303</v>
      </c>
      <c r="R14" s="37">
        <v>2867</v>
      </c>
      <c r="S14" s="37">
        <v>323.91666666666703</v>
      </c>
      <c r="T14" s="37">
        <v>2546.3333333333298</v>
      </c>
      <c r="U14" s="37">
        <v>663.11666666666702</v>
      </c>
      <c r="V14" s="37">
        <v>191</v>
      </c>
      <c r="W14" s="37">
        <v>213.25</v>
      </c>
      <c r="X14" s="37">
        <v>148.583333333333</v>
      </c>
      <c r="Y14" s="37">
        <v>231.75</v>
      </c>
      <c r="Z14" s="37">
        <v>204.333333333333</v>
      </c>
      <c r="AA14" s="37">
        <v>528.83333333333303</v>
      </c>
      <c r="AB14" s="37">
        <v>738.66666666666697</v>
      </c>
      <c r="AC14" s="37">
        <v>503.75</v>
      </c>
      <c r="AD14" s="37">
        <v>1631</v>
      </c>
      <c r="AE14" s="37">
        <v>3252.95</v>
      </c>
      <c r="AF14" s="37">
        <v>364</v>
      </c>
      <c r="AG14" s="37">
        <v>1124.3333333333301</v>
      </c>
      <c r="AH14" s="37">
        <v>310.25</v>
      </c>
      <c r="AI14" s="37">
        <v>427.5</v>
      </c>
      <c r="AJ14" s="37">
        <v>202.833333333333</v>
      </c>
      <c r="AK14" s="35">
        <f t="shared" si="0"/>
        <v>49135.000000000044</v>
      </c>
    </row>
    <row r="15" spans="1:37" x14ac:dyDescent="0.25">
      <c r="A15" s="34" t="s">
        <v>109</v>
      </c>
      <c r="B15" s="37">
        <v>13132.5</v>
      </c>
      <c r="C15" s="37">
        <v>9324.6666666666697</v>
      </c>
      <c r="D15" s="37">
        <v>25575.249999999902</v>
      </c>
      <c r="E15" s="37">
        <v>4988.4166666666497</v>
      </c>
      <c r="F15" s="37">
        <v>13104.3166666667</v>
      </c>
      <c r="G15" s="37">
        <v>31196.7166666667</v>
      </c>
      <c r="H15" s="37">
        <v>25879.799999999799</v>
      </c>
      <c r="I15" s="37">
        <v>3063.75</v>
      </c>
      <c r="J15" s="37">
        <v>93291.516666666197</v>
      </c>
      <c r="K15" s="37">
        <v>7989.5333333333401</v>
      </c>
      <c r="L15" s="37">
        <v>1647</v>
      </c>
      <c r="M15" s="37">
        <v>12732.65</v>
      </c>
      <c r="N15" s="37">
        <v>6420.24999999999</v>
      </c>
      <c r="O15" s="37">
        <v>840.66666666666697</v>
      </c>
      <c r="P15" s="37">
        <v>9299.5666666667003</v>
      </c>
      <c r="Q15" s="37">
        <v>6209.8333333333203</v>
      </c>
      <c r="R15" s="37">
        <v>22195.799999999901</v>
      </c>
      <c r="S15" s="37">
        <v>3108.8333333333499</v>
      </c>
      <c r="T15" s="37">
        <v>6377.5833333333303</v>
      </c>
      <c r="U15" s="37">
        <v>3986.75</v>
      </c>
      <c r="V15" s="37">
        <v>452.66666666666703</v>
      </c>
      <c r="W15" s="37">
        <v>2836.0833333333399</v>
      </c>
      <c r="X15" s="37">
        <v>656.91666666666697</v>
      </c>
      <c r="Y15" s="37">
        <v>899.66666666666697</v>
      </c>
      <c r="Z15" s="37">
        <v>872.5</v>
      </c>
      <c r="AA15" s="37">
        <v>2406</v>
      </c>
      <c r="AB15" s="37">
        <v>10223.916666666701</v>
      </c>
      <c r="AC15" s="37">
        <v>6449.3333333333303</v>
      </c>
      <c r="AD15" s="37">
        <v>11366.5</v>
      </c>
      <c r="AE15" s="37">
        <v>29658.333333333299</v>
      </c>
      <c r="AF15" s="37">
        <v>1137.5</v>
      </c>
      <c r="AG15" s="37">
        <v>5400.3333333333303</v>
      </c>
      <c r="AH15" s="37">
        <v>1010.58333333333</v>
      </c>
      <c r="AI15" s="37">
        <v>1390.5</v>
      </c>
      <c r="AJ15" s="37">
        <v>2506.7666666666701</v>
      </c>
      <c r="AK15" s="35">
        <f t="shared" si="0"/>
        <v>377632.99999999924</v>
      </c>
    </row>
    <row r="16" spans="1:37" x14ac:dyDescent="0.25">
      <c r="A16" s="34" t="s">
        <v>12</v>
      </c>
      <c r="B16" s="37">
        <v>8979.50000000002</v>
      </c>
      <c r="C16" s="37">
        <v>6988.5</v>
      </c>
      <c r="D16" s="37">
        <v>26906.999999999902</v>
      </c>
      <c r="E16" s="37">
        <v>4475.9333333333298</v>
      </c>
      <c r="F16" s="37">
        <v>14372.95</v>
      </c>
      <c r="G16" s="37">
        <v>30573.15</v>
      </c>
      <c r="H16" s="37">
        <v>42281.950000000303</v>
      </c>
      <c r="I16" s="37">
        <v>1937.3333333333301</v>
      </c>
      <c r="J16" s="37">
        <v>83520.566666666404</v>
      </c>
      <c r="K16" s="37">
        <v>6208.1666666666597</v>
      </c>
      <c r="L16" s="37">
        <v>351.66666666666703</v>
      </c>
      <c r="M16" s="37">
        <v>10975.1166666667</v>
      </c>
      <c r="N16" s="37">
        <v>2637.5833333333298</v>
      </c>
      <c r="O16" s="37">
        <v>670</v>
      </c>
      <c r="P16" s="37">
        <v>10291.2833333334</v>
      </c>
      <c r="Q16" s="37">
        <v>5549.9833333333099</v>
      </c>
      <c r="R16" s="37">
        <v>13394.2166666667</v>
      </c>
      <c r="S16" s="37">
        <v>1927.81666666667</v>
      </c>
      <c r="T16" s="37">
        <v>5246.8333333333303</v>
      </c>
      <c r="U16" s="37">
        <v>561.25</v>
      </c>
      <c r="V16" s="37">
        <v>223.916666666667</v>
      </c>
      <c r="W16" s="37">
        <v>2591.25000000001</v>
      </c>
      <c r="X16" s="37">
        <v>471.33333333333297</v>
      </c>
      <c r="Y16" s="37">
        <v>334.33333333333297</v>
      </c>
      <c r="Z16" s="37">
        <v>125.833333333333</v>
      </c>
      <c r="AA16" s="37">
        <v>645.16666666666697</v>
      </c>
      <c r="AB16" s="37">
        <v>7457.3333333333303</v>
      </c>
      <c r="AC16" s="37">
        <v>5239.3166666666602</v>
      </c>
      <c r="AD16" s="37">
        <v>20188.833333333299</v>
      </c>
      <c r="AE16" s="37">
        <v>51676.983333333599</v>
      </c>
      <c r="AF16" s="37">
        <v>409.58333333333297</v>
      </c>
      <c r="AG16" s="37">
        <v>2410.5833333333298</v>
      </c>
      <c r="AH16" s="37">
        <v>434.25</v>
      </c>
      <c r="AI16" s="37">
        <v>493.16666666666703</v>
      </c>
      <c r="AJ16" s="37">
        <v>1144.31666666667</v>
      </c>
      <c r="AK16" s="35">
        <f t="shared" si="0"/>
        <v>371697.00000000017</v>
      </c>
    </row>
    <row r="17" spans="1:37" x14ac:dyDescent="0.25">
      <c r="A17" s="34" t="s">
        <v>13</v>
      </c>
      <c r="B17" s="37">
        <v>5520.8333333333303</v>
      </c>
      <c r="C17" s="37">
        <v>5328</v>
      </c>
      <c r="D17" s="37">
        <v>12508.083333333399</v>
      </c>
      <c r="E17" s="37">
        <v>2264.6</v>
      </c>
      <c r="F17" s="37">
        <v>6240.2833333333301</v>
      </c>
      <c r="G17" s="37">
        <v>17557.133333333299</v>
      </c>
      <c r="H17" s="37">
        <v>9226.8000000000102</v>
      </c>
      <c r="I17" s="37">
        <v>1187.5</v>
      </c>
      <c r="J17" s="37">
        <v>54074.166666666701</v>
      </c>
      <c r="K17" s="37">
        <v>3203.88333333334</v>
      </c>
      <c r="L17" s="37">
        <v>719.6</v>
      </c>
      <c r="M17" s="37">
        <v>6315.8666666666704</v>
      </c>
      <c r="N17" s="37">
        <v>3810.25</v>
      </c>
      <c r="O17" s="37">
        <v>2173.5</v>
      </c>
      <c r="P17" s="37">
        <v>3586.9333333333302</v>
      </c>
      <c r="Q17" s="37">
        <v>1895.6666666666699</v>
      </c>
      <c r="R17" s="37">
        <v>13396.7833333333</v>
      </c>
      <c r="S17" s="37">
        <v>917.5</v>
      </c>
      <c r="T17" s="37">
        <v>6627.5833333333303</v>
      </c>
      <c r="U17" s="37">
        <v>2364.2666666666701</v>
      </c>
      <c r="V17" s="37">
        <v>994.16666666666697</v>
      </c>
      <c r="W17" s="37">
        <v>665.41666666666697</v>
      </c>
      <c r="X17" s="37">
        <v>680.83333333333303</v>
      </c>
      <c r="Y17" s="37">
        <v>1101</v>
      </c>
      <c r="Z17" s="37">
        <v>213.166666666667</v>
      </c>
      <c r="AA17" s="37">
        <v>2315.1666666666702</v>
      </c>
      <c r="AB17" s="37">
        <v>1945.0833333333301</v>
      </c>
      <c r="AC17" s="37">
        <v>2172</v>
      </c>
      <c r="AD17" s="37">
        <v>8968</v>
      </c>
      <c r="AE17" s="37">
        <v>10852.266666666699</v>
      </c>
      <c r="AF17" s="37">
        <v>1716.6666666666699</v>
      </c>
      <c r="AG17" s="37">
        <v>6971.9166666666597</v>
      </c>
      <c r="AH17" s="37">
        <v>1375.4166666666699</v>
      </c>
      <c r="AI17" s="37">
        <v>1474</v>
      </c>
      <c r="AJ17" s="37">
        <v>1529.6666666666699</v>
      </c>
      <c r="AK17" s="35">
        <f t="shared" si="0"/>
        <v>201894</v>
      </c>
    </row>
    <row r="18" spans="1:37" x14ac:dyDescent="0.25">
      <c r="A18" s="34" t="s">
        <v>14</v>
      </c>
      <c r="B18" s="37">
        <v>1733.8333333333301</v>
      </c>
      <c r="C18" s="37">
        <v>966.83333333333303</v>
      </c>
      <c r="D18" s="37">
        <v>3643.0833333333298</v>
      </c>
      <c r="E18" s="37">
        <v>520.36666666666702</v>
      </c>
      <c r="F18" s="37">
        <v>3778.4833333333299</v>
      </c>
      <c r="G18" s="37">
        <v>4135.5333333333301</v>
      </c>
      <c r="H18" s="37">
        <v>3088.75</v>
      </c>
      <c r="I18" s="37">
        <v>736.91666666666697</v>
      </c>
      <c r="J18" s="37">
        <v>14645.733333333301</v>
      </c>
      <c r="K18" s="37">
        <v>1842.8</v>
      </c>
      <c r="L18" s="37">
        <v>355.05</v>
      </c>
      <c r="M18" s="37">
        <v>5708.2666666666601</v>
      </c>
      <c r="N18" s="37">
        <v>1622.9166666666699</v>
      </c>
      <c r="O18" s="37">
        <v>1234.25</v>
      </c>
      <c r="P18" s="37">
        <v>1664.88333333333</v>
      </c>
      <c r="Q18" s="37">
        <v>1781.2833333333299</v>
      </c>
      <c r="R18" s="37">
        <v>7033.9166666666697</v>
      </c>
      <c r="S18" s="37">
        <v>508.11666666666702</v>
      </c>
      <c r="T18" s="37">
        <v>3625.75</v>
      </c>
      <c r="U18" s="37">
        <v>1010.55</v>
      </c>
      <c r="V18" s="37">
        <v>411.25</v>
      </c>
      <c r="W18" s="37">
        <v>260.5</v>
      </c>
      <c r="X18" s="37">
        <v>342.5</v>
      </c>
      <c r="Y18" s="37">
        <v>252.666666666667</v>
      </c>
      <c r="Z18" s="37">
        <v>118.5</v>
      </c>
      <c r="AA18" s="37">
        <v>922.25</v>
      </c>
      <c r="AB18" s="37">
        <v>1181.3333333333301</v>
      </c>
      <c r="AC18" s="37">
        <v>1067.45</v>
      </c>
      <c r="AD18" s="37">
        <v>3496.1666666666702</v>
      </c>
      <c r="AE18" s="37">
        <v>4009.5833333333298</v>
      </c>
      <c r="AF18" s="37">
        <v>918.91666666666697</v>
      </c>
      <c r="AG18" s="37">
        <v>2185.3333333333298</v>
      </c>
      <c r="AH18" s="37">
        <v>739.66666666666697</v>
      </c>
      <c r="AI18" s="37">
        <v>918.91666666666697</v>
      </c>
      <c r="AJ18" s="37">
        <v>538.65</v>
      </c>
      <c r="AK18" s="35">
        <f t="shared" si="0"/>
        <v>77000.999999999956</v>
      </c>
    </row>
    <row r="19" spans="1:37" x14ac:dyDescent="0.25">
      <c r="A19" s="34" t="s">
        <v>106</v>
      </c>
      <c r="B19" s="37">
        <v>1043.8333333333301</v>
      </c>
      <c r="C19" s="37">
        <v>46.3333333333333</v>
      </c>
      <c r="D19" s="37">
        <v>3860.1666666666702</v>
      </c>
      <c r="E19" s="37">
        <v>1147.55</v>
      </c>
      <c r="F19" s="37">
        <v>1607.11666666667</v>
      </c>
      <c r="G19" s="37">
        <v>3503.9666666666699</v>
      </c>
      <c r="H19" s="37">
        <v>7432.2833333333301</v>
      </c>
      <c r="I19" s="37">
        <v>1070.75</v>
      </c>
      <c r="J19" s="37">
        <v>11785.5333333333</v>
      </c>
      <c r="K19" s="37">
        <v>3776.6833333333302</v>
      </c>
      <c r="L19" s="37">
        <v>164.03333333333299</v>
      </c>
      <c r="M19" s="37">
        <v>1480.7166666666701</v>
      </c>
      <c r="N19" s="37">
        <v>1394.75</v>
      </c>
      <c r="O19" s="37">
        <v>566.75</v>
      </c>
      <c r="P19" s="37">
        <v>5085.4333333333298</v>
      </c>
      <c r="Q19" s="37">
        <v>1340.25</v>
      </c>
      <c r="R19" s="37">
        <v>3797.75</v>
      </c>
      <c r="S19" s="37">
        <v>801.00000000000102</v>
      </c>
      <c r="T19" s="37">
        <v>1720.3333333333301</v>
      </c>
      <c r="U19" s="37">
        <v>334.78333333333302</v>
      </c>
      <c r="V19" s="37">
        <v>394.5</v>
      </c>
      <c r="W19" s="37">
        <v>454.5</v>
      </c>
      <c r="X19" s="37">
        <v>160.5</v>
      </c>
      <c r="Y19" s="37">
        <v>205.666666666667</v>
      </c>
      <c r="Z19" s="37">
        <v>74</v>
      </c>
      <c r="AA19" s="37">
        <v>723.5</v>
      </c>
      <c r="AB19" s="37">
        <v>877.25</v>
      </c>
      <c r="AC19" s="37">
        <v>1430.25</v>
      </c>
      <c r="AD19" s="37">
        <v>3084.1666666666702</v>
      </c>
      <c r="AE19" s="37">
        <v>9273.2833333333401</v>
      </c>
      <c r="AF19" s="37">
        <v>326.5</v>
      </c>
      <c r="AG19" s="37">
        <v>1017.08333333333</v>
      </c>
      <c r="AH19" s="37">
        <v>223.25</v>
      </c>
      <c r="AI19" s="37">
        <v>352.83333333333297</v>
      </c>
      <c r="AJ19" s="37">
        <v>754.7</v>
      </c>
      <c r="AK19" s="35">
        <f t="shared" si="0"/>
        <v>71311.999999999956</v>
      </c>
    </row>
    <row r="20" spans="1:37" x14ac:dyDescent="0.25">
      <c r="A20" s="34" t="s">
        <v>15</v>
      </c>
      <c r="B20" s="37">
        <v>8284.3333333333394</v>
      </c>
      <c r="C20" s="37">
        <v>2749.3333333333298</v>
      </c>
      <c r="D20" s="37">
        <v>19750.333333333299</v>
      </c>
      <c r="E20" s="37">
        <v>4367.6833333333298</v>
      </c>
      <c r="F20" s="37">
        <v>7422.0333333333401</v>
      </c>
      <c r="G20" s="37">
        <v>18263.116666666599</v>
      </c>
      <c r="H20" s="37">
        <v>37394.300000000403</v>
      </c>
      <c r="I20" s="37">
        <v>3013.6666666666702</v>
      </c>
      <c r="J20" s="37">
        <v>49802.1833333334</v>
      </c>
      <c r="K20" s="37">
        <v>9690.6000000000295</v>
      </c>
      <c r="L20" s="37">
        <v>727.7</v>
      </c>
      <c r="M20" s="37">
        <v>5510.0333333333301</v>
      </c>
      <c r="N20" s="37">
        <v>3384.75</v>
      </c>
      <c r="O20" s="37">
        <v>1026.75</v>
      </c>
      <c r="P20" s="37">
        <v>15933.666666666601</v>
      </c>
      <c r="Q20" s="37">
        <v>8225.1666666666806</v>
      </c>
      <c r="R20" s="37">
        <v>16912.683333333302</v>
      </c>
      <c r="S20" s="37">
        <v>3814.9166666666601</v>
      </c>
      <c r="T20" s="37">
        <v>5313.5833333333303</v>
      </c>
      <c r="U20" s="37">
        <v>675.78333333333399</v>
      </c>
      <c r="V20" s="37">
        <v>705.66666666666697</v>
      </c>
      <c r="W20" s="37">
        <v>2977.6666666666802</v>
      </c>
      <c r="X20" s="37">
        <v>362.75</v>
      </c>
      <c r="Y20" s="37">
        <v>290.25</v>
      </c>
      <c r="Z20" s="37">
        <v>246.5</v>
      </c>
      <c r="AA20" s="37">
        <v>1235.8333333333301</v>
      </c>
      <c r="AB20" s="37">
        <v>5620.25</v>
      </c>
      <c r="AC20" s="37">
        <v>6132.6666666666597</v>
      </c>
      <c r="AD20" s="37">
        <v>12355.666666666701</v>
      </c>
      <c r="AE20" s="37">
        <v>41119.6166666672</v>
      </c>
      <c r="AF20" s="37">
        <v>750.66666666666697</v>
      </c>
      <c r="AG20" s="37">
        <v>1831.3333333333301</v>
      </c>
      <c r="AH20" s="37">
        <v>539.5</v>
      </c>
      <c r="AI20" s="37">
        <v>1033.3333333333301</v>
      </c>
      <c r="AJ20" s="37">
        <v>1257.68333333333</v>
      </c>
      <c r="AK20" s="35">
        <f t="shared" si="0"/>
        <v>298722.00000000093</v>
      </c>
    </row>
    <row r="21" spans="1:37" x14ac:dyDescent="0.25">
      <c r="A21" s="34" t="s">
        <v>110</v>
      </c>
      <c r="B21" s="37">
        <v>13637.666666666701</v>
      </c>
      <c r="C21" s="37">
        <v>7443.3333333333303</v>
      </c>
      <c r="D21" s="37">
        <v>18861.999999999902</v>
      </c>
      <c r="E21" s="37">
        <v>3156.1833333333402</v>
      </c>
      <c r="F21" s="37">
        <v>14233.9333333333</v>
      </c>
      <c r="G21" s="37">
        <v>18060.849999999999</v>
      </c>
      <c r="H21" s="37">
        <v>27030.199999999899</v>
      </c>
      <c r="I21" s="37">
        <v>2061.1666666666702</v>
      </c>
      <c r="J21" s="37">
        <v>58009.266666666699</v>
      </c>
      <c r="K21" s="37">
        <v>8413.5833333333503</v>
      </c>
      <c r="L21" s="37">
        <v>2202.6999999999998</v>
      </c>
      <c r="M21" s="37">
        <v>9102.7833333333401</v>
      </c>
      <c r="N21" s="37">
        <v>5325.6666666666597</v>
      </c>
      <c r="O21" s="37">
        <v>2974.8333333333298</v>
      </c>
      <c r="P21" s="37">
        <v>7801.6666666666797</v>
      </c>
      <c r="Q21" s="37">
        <v>5104.5833333333203</v>
      </c>
      <c r="R21" s="37">
        <v>26708.333333333299</v>
      </c>
      <c r="S21" s="37">
        <v>2441.25000000001</v>
      </c>
      <c r="T21" s="37">
        <v>7548.1666666666697</v>
      </c>
      <c r="U21" s="37">
        <v>4262.3666666666704</v>
      </c>
      <c r="V21" s="37">
        <v>1499.25</v>
      </c>
      <c r="W21" s="37">
        <v>1897.25</v>
      </c>
      <c r="X21" s="37">
        <v>1858.25</v>
      </c>
      <c r="Y21" s="37">
        <v>641.58333333333303</v>
      </c>
      <c r="Z21" s="37">
        <v>1579</v>
      </c>
      <c r="AA21" s="37">
        <v>2178.4166666666702</v>
      </c>
      <c r="AB21" s="37">
        <v>8724.2500000000091</v>
      </c>
      <c r="AC21" s="37">
        <v>3333.5833333333298</v>
      </c>
      <c r="AD21" s="37">
        <v>11236</v>
      </c>
      <c r="AE21" s="37">
        <v>23960.449999999801</v>
      </c>
      <c r="AF21" s="37">
        <v>1030.8333333333301</v>
      </c>
      <c r="AG21" s="37">
        <v>6534.6666666666597</v>
      </c>
      <c r="AH21" s="37">
        <v>1238.25</v>
      </c>
      <c r="AI21" s="37">
        <v>2374.3333333333399</v>
      </c>
      <c r="AJ21" s="37">
        <v>1735.35</v>
      </c>
      <c r="AK21" s="35">
        <f t="shared" si="0"/>
        <v>314201.99999999953</v>
      </c>
    </row>
    <row r="22" spans="1:37" x14ac:dyDescent="0.25">
      <c r="A22" s="34" t="s">
        <v>16</v>
      </c>
      <c r="B22" s="37">
        <v>3002.5833333333399</v>
      </c>
      <c r="C22" s="37">
        <v>3040.3333333333298</v>
      </c>
      <c r="D22" s="37">
        <v>9223.0833333333503</v>
      </c>
      <c r="E22" s="37">
        <v>1159.5333333333299</v>
      </c>
      <c r="F22" s="37">
        <v>4795.6499999999996</v>
      </c>
      <c r="G22" s="37">
        <v>10249.3166666667</v>
      </c>
      <c r="H22" s="37">
        <v>8285.3000000000102</v>
      </c>
      <c r="I22" s="37">
        <v>775</v>
      </c>
      <c r="J22" s="37">
        <v>33052.283333333296</v>
      </c>
      <c r="K22" s="37">
        <v>2352.4499999999998</v>
      </c>
      <c r="L22" s="37">
        <v>431.6</v>
      </c>
      <c r="M22" s="37">
        <v>4405.6833333333298</v>
      </c>
      <c r="N22" s="37">
        <v>2379.3333333333298</v>
      </c>
      <c r="O22" s="37">
        <v>1339.25</v>
      </c>
      <c r="P22" s="37">
        <v>3475.75</v>
      </c>
      <c r="Q22" s="37">
        <v>2309.6666666666702</v>
      </c>
      <c r="R22" s="37">
        <v>11104.45</v>
      </c>
      <c r="S22" s="37">
        <v>918.58333333333303</v>
      </c>
      <c r="T22" s="37">
        <v>5293.5833333333303</v>
      </c>
      <c r="U22" s="37">
        <v>1420.2666666666701</v>
      </c>
      <c r="V22" s="37">
        <v>522.91666666666697</v>
      </c>
      <c r="W22" s="37">
        <v>551.58333333333303</v>
      </c>
      <c r="X22" s="37">
        <v>397.25</v>
      </c>
      <c r="Y22" s="37">
        <v>362.41666666666703</v>
      </c>
      <c r="Z22" s="37">
        <v>164.166666666667</v>
      </c>
      <c r="AA22" s="37">
        <v>1438.1666666666699</v>
      </c>
      <c r="AB22" s="37">
        <v>1863.0833333333301</v>
      </c>
      <c r="AC22" s="37">
        <v>1706.0833333333301</v>
      </c>
      <c r="AD22" s="37">
        <v>7077.6666666666697</v>
      </c>
      <c r="AE22" s="37">
        <v>11408.516666666699</v>
      </c>
      <c r="AF22" s="37">
        <v>1047.4166666666699</v>
      </c>
      <c r="AG22" s="37">
        <v>2300.6666666666702</v>
      </c>
      <c r="AH22" s="37">
        <v>895.66666666666697</v>
      </c>
      <c r="AI22" s="37">
        <v>1185.5833333333301</v>
      </c>
      <c r="AJ22" s="37">
        <v>699.11666666666702</v>
      </c>
      <c r="AK22" s="35">
        <f t="shared" si="0"/>
        <v>140634.00000000003</v>
      </c>
    </row>
    <row r="23" spans="1:37" x14ac:dyDescent="0.25">
      <c r="A23" s="34" t="s">
        <v>17</v>
      </c>
      <c r="B23" s="37">
        <v>2967.1666666666702</v>
      </c>
      <c r="C23" s="37">
        <v>3804.5</v>
      </c>
      <c r="D23" s="37">
        <v>10237.666666666701</v>
      </c>
      <c r="E23" s="37">
        <v>2004.81666666667</v>
      </c>
      <c r="F23" s="37">
        <v>5439.8833333333296</v>
      </c>
      <c r="G23" s="37">
        <v>13530.0666666667</v>
      </c>
      <c r="H23" s="37">
        <v>9395.8000000000102</v>
      </c>
      <c r="I23" s="37">
        <v>865.08333333333303</v>
      </c>
      <c r="J23" s="37">
        <v>39000.133333333397</v>
      </c>
      <c r="K23" s="37">
        <v>2429.85</v>
      </c>
      <c r="L23" s="37">
        <v>492.8</v>
      </c>
      <c r="M23" s="37">
        <v>6867.0666666666702</v>
      </c>
      <c r="N23" s="37">
        <v>2602.9166666666702</v>
      </c>
      <c r="O23" s="37">
        <v>686.25</v>
      </c>
      <c r="P23" s="37">
        <v>2898.5166666666701</v>
      </c>
      <c r="Q23" s="37">
        <v>1832.1666666666699</v>
      </c>
      <c r="R23" s="37">
        <v>9207.6666666666697</v>
      </c>
      <c r="S23" s="37">
        <v>540.66666666666697</v>
      </c>
      <c r="T23" s="37">
        <v>3634.4166666666702</v>
      </c>
      <c r="U23" s="37">
        <v>1343.8</v>
      </c>
      <c r="V23" s="37">
        <v>392.33333333333297</v>
      </c>
      <c r="W23" s="37">
        <v>1087.25</v>
      </c>
      <c r="X23" s="37">
        <v>388.75</v>
      </c>
      <c r="Y23" s="37">
        <v>631.16666666666697</v>
      </c>
      <c r="Z23" s="37">
        <v>267.83333333333297</v>
      </c>
      <c r="AA23" s="37">
        <v>861.58333333333405</v>
      </c>
      <c r="AB23" s="37">
        <v>2378.8333333333298</v>
      </c>
      <c r="AC23" s="37">
        <v>1258.5833333333301</v>
      </c>
      <c r="AD23" s="37">
        <v>8978.8333333333303</v>
      </c>
      <c r="AE23" s="37">
        <v>14401.8</v>
      </c>
      <c r="AF23" s="37">
        <v>1023.66666666667</v>
      </c>
      <c r="AG23" s="37">
        <v>3092.6666666666702</v>
      </c>
      <c r="AH23" s="37">
        <v>543.41666666666697</v>
      </c>
      <c r="AI23" s="37">
        <v>705.41666666666697</v>
      </c>
      <c r="AJ23" s="37">
        <v>997.63333333333298</v>
      </c>
      <c r="AK23" s="35">
        <f t="shared" si="0"/>
        <v>156791.00000000012</v>
      </c>
    </row>
    <row r="24" spans="1:37" x14ac:dyDescent="0.25">
      <c r="A24" s="34" t="s">
        <v>107</v>
      </c>
      <c r="B24" s="37">
        <v>10379</v>
      </c>
      <c r="C24" s="37">
        <v>14472.333333333299</v>
      </c>
      <c r="D24" s="37">
        <v>34566.416666666802</v>
      </c>
      <c r="E24" s="37">
        <v>6281.8833333333096</v>
      </c>
      <c r="F24" s="37">
        <v>21389.1499999999</v>
      </c>
      <c r="G24" s="37">
        <v>40666.600000000297</v>
      </c>
      <c r="H24" s="37">
        <v>32494.750000000098</v>
      </c>
      <c r="I24" s="37">
        <v>4933.9166666666597</v>
      </c>
      <c r="J24" s="37">
        <v>131974.26666666701</v>
      </c>
      <c r="K24" s="37">
        <v>14062.916666666701</v>
      </c>
      <c r="L24" s="37">
        <v>5460.5833333333303</v>
      </c>
      <c r="M24" s="37">
        <v>22906.0333333333</v>
      </c>
      <c r="N24" s="37">
        <v>15778</v>
      </c>
      <c r="O24" s="37">
        <v>6564.9166666666697</v>
      </c>
      <c r="P24" s="37">
        <v>16341.616666666599</v>
      </c>
      <c r="Q24" s="37">
        <v>8617.1166666666904</v>
      </c>
      <c r="R24" s="37">
        <v>36948.800000000199</v>
      </c>
      <c r="S24" s="37">
        <v>4125.5333333333301</v>
      </c>
      <c r="T24" s="37">
        <v>19778.666666666599</v>
      </c>
      <c r="U24" s="37">
        <v>11820.833333333299</v>
      </c>
      <c r="V24" s="37">
        <v>2330.75</v>
      </c>
      <c r="W24" s="37">
        <v>2920.75000000001</v>
      </c>
      <c r="X24" s="37">
        <v>2391.5833333333298</v>
      </c>
      <c r="Y24" s="37">
        <v>4091.5</v>
      </c>
      <c r="Z24" s="37">
        <v>2681.6666666666702</v>
      </c>
      <c r="AA24" s="37">
        <v>7884.1666666666697</v>
      </c>
      <c r="AB24" s="37">
        <v>9960.4166666666897</v>
      </c>
      <c r="AC24" s="37">
        <v>9945.3666666666904</v>
      </c>
      <c r="AD24" s="37">
        <v>28544.333333333299</v>
      </c>
      <c r="AE24" s="37">
        <v>42635.533333333602</v>
      </c>
      <c r="AF24" s="37">
        <v>6017.1666666666597</v>
      </c>
      <c r="AG24" s="37">
        <v>15764.5</v>
      </c>
      <c r="AH24" s="37">
        <v>4559.75</v>
      </c>
      <c r="AI24" s="37">
        <v>7747.3333333333403</v>
      </c>
      <c r="AJ24" s="37">
        <v>4688.8499999999904</v>
      </c>
      <c r="AK24" s="35">
        <f t="shared" si="0"/>
        <v>611727.00000000105</v>
      </c>
    </row>
    <row r="25" spans="1:37" x14ac:dyDescent="0.25">
      <c r="A25" s="34" t="s">
        <v>108</v>
      </c>
      <c r="B25" s="37">
        <v>38287.666666666897</v>
      </c>
      <c r="C25" s="37">
        <v>31921.166666666701</v>
      </c>
      <c r="D25" s="37">
        <v>130771.583333335</v>
      </c>
      <c r="E25" s="37">
        <v>23066.166666666501</v>
      </c>
      <c r="F25" s="37">
        <v>74573.199999999197</v>
      </c>
      <c r="G25" s="37">
        <v>157307.86666667101</v>
      </c>
      <c r="H25" s="37">
        <v>101437.516666665</v>
      </c>
      <c r="I25" s="37">
        <v>12093.333333333399</v>
      </c>
      <c r="J25" s="37">
        <v>449094.08333333</v>
      </c>
      <c r="K25" s="37">
        <v>34794.3666666668</v>
      </c>
      <c r="L25" s="37">
        <v>10164.9666666667</v>
      </c>
      <c r="M25" s="37">
        <v>60414.216666666602</v>
      </c>
      <c r="N25" s="37">
        <v>35698.583333333503</v>
      </c>
      <c r="O25" s="37">
        <v>24792</v>
      </c>
      <c r="P25" s="37">
        <v>43163.166666667101</v>
      </c>
      <c r="Q25" s="37">
        <v>18967.266666666499</v>
      </c>
      <c r="R25" s="37">
        <v>94781.366666665199</v>
      </c>
      <c r="S25" s="37">
        <v>9725.4333333333998</v>
      </c>
      <c r="T25" s="37">
        <v>70456.583333332805</v>
      </c>
      <c r="U25" s="37">
        <v>23684.716666666602</v>
      </c>
      <c r="V25" s="37">
        <v>9411.25000000002</v>
      </c>
      <c r="W25" s="37">
        <v>6231.8333333332903</v>
      </c>
      <c r="X25" s="37">
        <v>5415.74999999999</v>
      </c>
      <c r="Y25" s="37">
        <v>13829</v>
      </c>
      <c r="Z25" s="37">
        <v>8731.8333333333303</v>
      </c>
      <c r="AA25" s="37">
        <v>12984.166666666701</v>
      </c>
      <c r="AB25" s="37">
        <v>35050.333333333503</v>
      </c>
      <c r="AC25" s="37">
        <v>22833.9333333332</v>
      </c>
      <c r="AD25" s="37">
        <v>82050.166666666599</v>
      </c>
      <c r="AE25" s="37">
        <v>130774.73333333401</v>
      </c>
      <c r="AF25" s="37">
        <v>12914.916666666701</v>
      </c>
      <c r="AG25" s="37">
        <v>55929.500000000196</v>
      </c>
      <c r="AH25" s="37">
        <v>10489</v>
      </c>
      <c r="AI25" s="37">
        <v>20532.166666666501</v>
      </c>
      <c r="AJ25" s="37">
        <v>15349.166666666701</v>
      </c>
      <c r="AK25" s="35">
        <f t="shared" si="0"/>
        <v>1887722.9999999998</v>
      </c>
    </row>
    <row r="26" spans="1:37" x14ac:dyDescent="0.25">
      <c r="A26" s="36" t="s">
        <v>105</v>
      </c>
      <c r="B26" s="35">
        <f>SUM(B5:B25)</f>
        <v>222976.83333333334</v>
      </c>
      <c r="C26" s="35">
        <f t="shared" ref="C26:AJ26" si="1">SUM(C5:C25)</f>
        <v>142373.49999999997</v>
      </c>
      <c r="D26" s="35">
        <f t="shared" si="1"/>
        <v>580467.58333333849</v>
      </c>
      <c r="E26" s="35">
        <f t="shared" si="1"/>
        <v>105309.71666666649</v>
      </c>
      <c r="F26" s="35">
        <f t="shared" si="1"/>
        <v>319793.13333333144</v>
      </c>
      <c r="G26" s="35">
        <f t="shared" si="1"/>
        <v>650145.88333334122</v>
      </c>
      <c r="H26" s="35">
        <f t="shared" si="1"/>
        <v>785172.31666664477</v>
      </c>
      <c r="I26" s="35">
        <f t="shared" si="1"/>
        <v>82207.166666666948</v>
      </c>
      <c r="J26" s="35">
        <f t="shared" si="1"/>
        <v>1677863.9666666607</v>
      </c>
      <c r="K26" s="35">
        <f t="shared" si="1"/>
        <v>233109.24999999825</v>
      </c>
      <c r="L26" s="35">
        <f t="shared" si="1"/>
        <v>32228.133333333371</v>
      </c>
      <c r="M26" s="35">
        <f t="shared" si="1"/>
        <v>314445.29999999859</v>
      </c>
      <c r="N26" s="35">
        <f t="shared" si="1"/>
        <v>136654.08333333343</v>
      </c>
      <c r="O26" s="35">
        <f t="shared" si="1"/>
        <v>63732.75</v>
      </c>
      <c r="P26" s="35">
        <f t="shared" si="1"/>
        <v>299510.33333333553</v>
      </c>
      <c r="Q26" s="35">
        <f t="shared" si="1"/>
        <v>155486.26666666573</v>
      </c>
      <c r="R26" s="35">
        <f t="shared" si="1"/>
        <v>555544.83333333477</v>
      </c>
      <c r="S26" s="35">
        <f t="shared" si="1"/>
        <v>70779.016666666837</v>
      </c>
      <c r="T26" s="35">
        <f t="shared" si="1"/>
        <v>208501.41666666599</v>
      </c>
      <c r="U26" s="35">
        <f t="shared" si="1"/>
        <v>75323.29999999993</v>
      </c>
      <c r="V26" s="35">
        <f t="shared" si="1"/>
        <v>26423.583333333358</v>
      </c>
      <c r="W26" s="35">
        <f t="shared" si="1"/>
        <v>52898.416666666199</v>
      </c>
      <c r="X26" s="35">
        <f t="shared" si="1"/>
        <v>21579.666666666646</v>
      </c>
      <c r="Y26" s="35">
        <f t="shared" si="1"/>
        <v>30414.416666666661</v>
      </c>
      <c r="Z26" s="35">
        <f t="shared" si="1"/>
        <v>21290.000000000011</v>
      </c>
      <c r="AA26" s="35">
        <f t="shared" si="1"/>
        <v>56752.250000000044</v>
      </c>
      <c r="AB26" s="35">
        <f t="shared" si="1"/>
        <v>188637.50000000029</v>
      </c>
      <c r="AC26" s="35">
        <f t="shared" si="1"/>
        <v>158710.76666666614</v>
      </c>
      <c r="AD26" s="35">
        <f t="shared" si="1"/>
        <v>331298.33333333326</v>
      </c>
      <c r="AE26" s="35">
        <f t="shared" si="1"/>
        <v>890599.64999998093</v>
      </c>
      <c r="AF26" s="35">
        <f t="shared" si="1"/>
        <v>39374.416666666701</v>
      </c>
      <c r="AG26" s="35">
        <f t="shared" si="1"/>
        <v>161082.25000000032</v>
      </c>
      <c r="AH26" s="35">
        <f t="shared" si="1"/>
        <v>34055.666666666664</v>
      </c>
      <c r="AI26" s="35">
        <f t="shared" si="1"/>
        <v>56421.083333333183</v>
      </c>
      <c r="AJ26" s="35">
        <f t="shared" si="1"/>
        <v>57838.216666666733</v>
      </c>
      <c r="AK26" s="35">
        <f>SUM(AK5:AK25)</f>
        <v>8839000.9999999609</v>
      </c>
    </row>
    <row r="27" spans="1:37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9"/>
      <c r="P27" s="4"/>
      <c r="Q27" s="4"/>
      <c r="R27" s="4"/>
      <c r="S27" s="4"/>
      <c r="T27" s="4"/>
      <c r="U27" s="4"/>
    </row>
    <row r="28" spans="1:37" x14ac:dyDescent="0.25">
      <c r="A28" s="2" t="s">
        <v>121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9"/>
      <c r="P28" s="4"/>
      <c r="Q28" s="4"/>
      <c r="R28" s="4"/>
      <c r="S28" s="4"/>
      <c r="T28" s="4"/>
      <c r="U28" s="4"/>
    </row>
    <row r="29" spans="1:37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9"/>
      <c r="P29" s="4"/>
      <c r="Q29" s="4"/>
      <c r="R29" s="4"/>
      <c r="S29" s="4"/>
      <c r="T29" s="4"/>
      <c r="U29" s="4"/>
    </row>
    <row r="30" spans="1:37" x14ac:dyDescent="0.25">
      <c r="A30" s="30" t="s">
        <v>123</v>
      </c>
      <c r="B30" s="31" t="s">
        <v>122</v>
      </c>
      <c r="O30"/>
    </row>
    <row r="31" spans="1:37" x14ac:dyDescent="0.25">
      <c r="A31" s="34"/>
      <c r="O31"/>
    </row>
    <row r="32" spans="1:37" x14ac:dyDescent="0.25">
      <c r="A32" s="32"/>
      <c r="B32" s="31" t="s">
        <v>70</v>
      </c>
      <c r="C32" s="33" t="s">
        <v>71</v>
      </c>
      <c r="D32" s="33" t="s">
        <v>72</v>
      </c>
      <c r="E32" s="33" t="s">
        <v>73</v>
      </c>
      <c r="F32" s="33" t="s">
        <v>74</v>
      </c>
      <c r="G32" s="33" t="s">
        <v>75</v>
      </c>
      <c r="H32" s="33" t="s">
        <v>76</v>
      </c>
      <c r="I32" s="33" t="s">
        <v>77</v>
      </c>
      <c r="J32" s="33" t="s">
        <v>78</v>
      </c>
      <c r="K32" s="33" t="s">
        <v>79</v>
      </c>
      <c r="L32" s="33" t="s">
        <v>80</v>
      </c>
      <c r="M32" s="33" t="s">
        <v>81</v>
      </c>
      <c r="N32" s="33" t="s">
        <v>82</v>
      </c>
      <c r="O32" s="33" t="s">
        <v>83</v>
      </c>
      <c r="P32" s="33" t="s">
        <v>84</v>
      </c>
      <c r="Q32" s="33" t="s">
        <v>85</v>
      </c>
      <c r="R32" s="33" t="s">
        <v>86</v>
      </c>
      <c r="S32" s="33" t="s">
        <v>87</v>
      </c>
      <c r="T32" s="33" t="s">
        <v>88</v>
      </c>
      <c r="U32" s="33" t="s">
        <v>89</v>
      </c>
      <c r="V32" s="33" t="s">
        <v>90</v>
      </c>
      <c r="W32" s="33" t="s">
        <v>91</v>
      </c>
      <c r="X32" s="33" t="s">
        <v>92</v>
      </c>
      <c r="Y32" s="33" t="s">
        <v>93</v>
      </c>
      <c r="Z32" s="33" t="s">
        <v>94</v>
      </c>
      <c r="AA32" s="33" t="s">
        <v>95</v>
      </c>
      <c r="AB32" s="33" t="s">
        <v>96</v>
      </c>
      <c r="AC32" s="33" t="s">
        <v>97</v>
      </c>
      <c r="AD32" s="33" t="s">
        <v>98</v>
      </c>
      <c r="AE32" s="33" t="s">
        <v>99</v>
      </c>
      <c r="AF32" s="33" t="s">
        <v>100</v>
      </c>
      <c r="AG32" s="33" t="s">
        <v>101</v>
      </c>
      <c r="AH32" s="33" t="s">
        <v>102</v>
      </c>
      <c r="AI32" s="33" t="s">
        <v>103</v>
      </c>
      <c r="AJ32" s="33" t="s">
        <v>104</v>
      </c>
      <c r="AK32" s="33"/>
    </row>
    <row r="33" spans="1:37" x14ac:dyDescent="0.25">
      <c r="A33" s="34" t="s">
        <v>0</v>
      </c>
      <c r="B33" s="55">
        <v>1.1300607500795901</v>
      </c>
      <c r="C33" s="55">
        <v>1.07531390933663</v>
      </c>
      <c r="D33" s="55">
        <v>1.3081836884234299</v>
      </c>
      <c r="E33" s="55">
        <v>1.20243669315123</v>
      </c>
      <c r="F33" s="55">
        <v>1.11847559813707</v>
      </c>
      <c r="G33" s="55">
        <v>1.12174672512249</v>
      </c>
      <c r="H33" s="55">
        <v>1.3159150225229399</v>
      </c>
      <c r="I33" s="55">
        <v>1.3946823892896301</v>
      </c>
      <c r="J33" s="55">
        <v>1.1238438315204999</v>
      </c>
      <c r="K33" s="55">
        <v>1.5028367031643299</v>
      </c>
      <c r="L33" s="55">
        <v>0.66692663397325802</v>
      </c>
      <c r="M33" s="55">
        <v>1.18934862821648</v>
      </c>
      <c r="N33" s="55">
        <v>1.0781297327675301</v>
      </c>
      <c r="O33" s="55">
        <v>1.08087541021474</v>
      </c>
      <c r="P33" s="55">
        <v>1.4646605884586399</v>
      </c>
      <c r="Q33" s="55">
        <v>1.3390149827636699</v>
      </c>
      <c r="R33" s="55">
        <v>1.28294861869545</v>
      </c>
      <c r="S33" s="55">
        <v>1.3704494278146599</v>
      </c>
      <c r="T33" s="55">
        <v>0.98523487191629699</v>
      </c>
      <c r="U33" s="55">
        <v>1.05552153768448</v>
      </c>
      <c r="V33" s="55">
        <v>1.03943627864831</v>
      </c>
      <c r="W33" s="55">
        <v>1.15834390063149</v>
      </c>
      <c r="X33" s="55">
        <v>1.0086433064812199</v>
      </c>
      <c r="Y33" s="55">
        <v>0.74770234288609705</v>
      </c>
      <c r="Z33" s="55">
        <v>0.56899154312535904</v>
      </c>
      <c r="AA33" s="55">
        <v>1.21628342738729</v>
      </c>
      <c r="AB33" s="55">
        <v>0.977726445093829</v>
      </c>
      <c r="AC33" s="55">
        <v>1.2697507267888699</v>
      </c>
      <c r="AD33" s="55">
        <v>1.45947033496579</v>
      </c>
      <c r="AE33" s="55">
        <v>1.2843625626847499</v>
      </c>
      <c r="AF33" s="55">
        <v>1.07662345599765</v>
      </c>
      <c r="AG33" s="55">
        <v>1.1531150252986</v>
      </c>
      <c r="AH33" s="55">
        <v>1.08035477856902</v>
      </c>
      <c r="AI33" s="55">
        <v>1.1306980523832499</v>
      </c>
      <c r="AJ33" s="55">
        <v>1.07411373822398</v>
      </c>
      <c r="AK33" s="35"/>
    </row>
    <row r="34" spans="1:37" x14ac:dyDescent="0.25">
      <c r="A34" s="34" t="s">
        <v>3</v>
      </c>
      <c r="B34" s="55">
        <v>1.1261034668932699</v>
      </c>
      <c r="C34" s="55">
        <v>1.0933209928279399</v>
      </c>
      <c r="D34" s="55">
        <v>1.26540840708977</v>
      </c>
      <c r="E34" s="55">
        <v>1.0462110516102201</v>
      </c>
      <c r="F34" s="55">
        <v>1.17821308082772</v>
      </c>
      <c r="G34" s="55">
        <v>1.1175761241330699</v>
      </c>
      <c r="H34" s="55">
        <v>0.97313132259233603</v>
      </c>
      <c r="I34" s="55">
        <v>0.63304206396422102</v>
      </c>
      <c r="J34" s="55">
        <v>1.03808528277085</v>
      </c>
      <c r="K34" s="55">
        <v>0.95862491387779203</v>
      </c>
      <c r="L34" s="55">
        <v>0.57331228144216095</v>
      </c>
      <c r="M34" s="55">
        <v>1.1060000689934599</v>
      </c>
      <c r="N34" s="55">
        <v>1.1097512544425701</v>
      </c>
      <c r="O34" s="55">
        <v>1.00624055518774</v>
      </c>
      <c r="P34" s="55">
        <v>0.874806232524456</v>
      </c>
      <c r="Q34" s="55">
        <v>0.83486402590226305</v>
      </c>
      <c r="R34" s="55">
        <v>1.1433512178981999</v>
      </c>
      <c r="S34" s="55">
        <v>0.92615043593711299</v>
      </c>
      <c r="T34" s="55">
        <v>0.97064914971706395</v>
      </c>
      <c r="U34" s="55">
        <v>1.01605598554945</v>
      </c>
      <c r="V34" s="55">
        <v>1.32467741976939</v>
      </c>
      <c r="W34" s="55">
        <v>0.689280915777152</v>
      </c>
      <c r="X34" s="55">
        <v>0.92405127506217899</v>
      </c>
      <c r="Y34" s="55">
        <v>0.77761484925929703</v>
      </c>
      <c r="Z34" s="55">
        <v>0.49681329453767498</v>
      </c>
      <c r="AA34" s="55">
        <v>1.2540375579923699</v>
      </c>
      <c r="AB34" s="55">
        <v>0.98200360841510603</v>
      </c>
      <c r="AC34" s="55">
        <v>0.92791305536891699</v>
      </c>
      <c r="AD34" s="55">
        <v>1.50673704333138</v>
      </c>
      <c r="AE34" s="55">
        <v>1.1238707997622599</v>
      </c>
      <c r="AF34" s="55">
        <v>1.3700218351804501</v>
      </c>
      <c r="AG34" s="55">
        <v>0.97322653407725501</v>
      </c>
      <c r="AH34" s="55">
        <v>1.1173034799991299</v>
      </c>
      <c r="AI34" s="55">
        <v>1.19788414251496</v>
      </c>
      <c r="AJ34" s="55">
        <v>1.0228570842043401</v>
      </c>
      <c r="AK34" s="35"/>
    </row>
    <row r="35" spans="1:37" x14ac:dyDescent="0.25">
      <c r="A35" s="34" t="s">
        <v>4</v>
      </c>
      <c r="B35" s="55">
        <v>1.1150836895610901</v>
      </c>
      <c r="C35" s="55">
        <v>1.1177196132727001</v>
      </c>
      <c r="D35" s="55">
        <v>1.2827929652111201</v>
      </c>
      <c r="E35" s="55">
        <v>1.04630556673097</v>
      </c>
      <c r="F35" s="55">
        <v>1.0869130144654799</v>
      </c>
      <c r="G35" s="55">
        <v>1.17948130941202</v>
      </c>
      <c r="H35" s="55">
        <v>1.1209772120738499</v>
      </c>
      <c r="I35" s="55">
        <v>1.1005721244368101</v>
      </c>
      <c r="J35" s="55">
        <v>1.22199778394196</v>
      </c>
      <c r="K35" s="55">
        <v>1.00074316091937</v>
      </c>
      <c r="L35" s="55">
        <v>0.58510182214761997</v>
      </c>
      <c r="M35" s="55">
        <v>1.0327452901042</v>
      </c>
      <c r="N35" s="55">
        <v>1.05974986756788</v>
      </c>
      <c r="O35" s="55">
        <v>1.0304773655628601</v>
      </c>
      <c r="P35" s="55">
        <v>0.96231081321443002</v>
      </c>
      <c r="Q35" s="55">
        <v>1.0869425111325199</v>
      </c>
      <c r="R35" s="55">
        <v>1.1955036361428899</v>
      </c>
      <c r="S35" s="55">
        <v>1.1315745666388799</v>
      </c>
      <c r="T35" s="55">
        <v>1.0758233181352099</v>
      </c>
      <c r="U35" s="55">
        <v>0.78419656942383797</v>
      </c>
      <c r="V35" s="55">
        <v>0.88497357138115595</v>
      </c>
      <c r="W35" s="55">
        <v>0.81538565968321797</v>
      </c>
      <c r="X35" s="55">
        <v>0.79322237932804895</v>
      </c>
      <c r="Y35" s="55">
        <v>0.66151724158916003</v>
      </c>
      <c r="Z35" s="55">
        <v>0.51725192699896405</v>
      </c>
      <c r="AA35" s="55">
        <v>1.1738908574651701</v>
      </c>
      <c r="AB35" s="55">
        <v>0.91809377669204795</v>
      </c>
      <c r="AC35" s="55">
        <v>1.0371555543005799</v>
      </c>
      <c r="AD35" s="55">
        <v>1.3805553382107001</v>
      </c>
      <c r="AE35" s="55">
        <v>1.1245367995150299</v>
      </c>
      <c r="AF35" s="55">
        <v>1.06761733045648</v>
      </c>
      <c r="AG35" s="55">
        <v>1.1449378982753899</v>
      </c>
      <c r="AH35" s="55">
        <v>0.97391969159983005</v>
      </c>
      <c r="AI35" s="55">
        <v>0.88411914561527405</v>
      </c>
      <c r="AJ35" s="55">
        <v>0.91135114552167895</v>
      </c>
      <c r="AK35" s="35"/>
    </row>
    <row r="36" spans="1:37" x14ac:dyDescent="0.25">
      <c r="A36" s="34" t="s">
        <v>5</v>
      </c>
      <c r="B36" s="55">
        <v>1.02490445007937</v>
      </c>
      <c r="C36" s="55">
        <v>1.18010801108835</v>
      </c>
      <c r="D36" s="55">
        <v>1.21483426292879</v>
      </c>
      <c r="E36" s="55">
        <v>1.01757393830242</v>
      </c>
      <c r="F36" s="55">
        <v>0.99693995605170105</v>
      </c>
      <c r="G36" s="55">
        <v>1.0552326975017501</v>
      </c>
      <c r="H36" s="55">
        <v>1.05182785814191</v>
      </c>
      <c r="I36" s="55">
        <v>0.936957696947604</v>
      </c>
      <c r="J36" s="55">
        <v>1.16864999540009</v>
      </c>
      <c r="K36" s="55">
        <v>1.2061143636698799</v>
      </c>
      <c r="L36" s="55">
        <v>0.62893408273870399</v>
      </c>
      <c r="M36" s="55">
        <v>0.99281658232116099</v>
      </c>
      <c r="N36" s="55">
        <v>1.0697983213094</v>
      </c>
      <c r="O36" s="55">
        <v>1.0234390409676399</v>
      </c>
      <c r="P36" s="55">
        <v>1.17804263276809</v>
      </c>
      <c r="Q36" s="55">
        <v>1.09321158669617</v>
      </c>
      <c r="R36" s="55">
        <v>1.0960684254270601</v>
      </c>
      <c r="S36" s="55">
        <v>1.1373199358961501</v>
      </c>
      <c r="T36" s="55">
        <v>0.98543559872446695</v>
      </c>
      <c r="U36" s="55">
        <v>0.88287733575983196</v>
      </c>
      <c r="V36" s="55">
        <v>1.0299236720632201</v>
      </c>
      <c r="W36" s="55">
        <v>1.00307653925263</v>
      </c>
      <c r="X36" s="55">
        <v>0.98854116451444796</v>
      </c>
      <c r="Y36" s="55">
        <v>0.77764589869957101</v>
      </c>
      <c r="Z36" s="55">
        <v>0.47263975148297299</v>
      </c>
      <c r="AA36" s="55">
        <v>1.19735885800791</v>
      </c>
      <c r="AB36" s="55">
        <v>0.90912446820238502</v>
      </c>
      <c r="AC36" s="55">
        <v>0.963535827969486</v>
      </c>
      <c r="AD36" s="55">
        <v>1.38318373375267</v>
      </c>
      <c r="AE36" s="55">
        <v>1.0500873727471001</v>
      </c>
      <c r="AF36" s="55">
        <v>1.0439370860144701</v>
      </c>
      <c r="AG36" s="55">
        <v>1.0711902031637099</v>
      </c>
      <c r="AH36" s="55">
        <v>0.99279587584522799</v>
      </c>
      <c r="AI36" s="55">
        <v>0.99430251056828201</v>
      </c>
      <c r="AJ36" s="55">
        <v>0.93736804204441504</v>
      </c>
      <c r="AK36" s="35"/>
    </row>
    <row r="37" spans="1:37" x14ac:dyDescent="0.25">
      <c r="A37" s="34" t="s">
        <v>6</v>
      </c>
      <c r="B37" s="55">
        <v>1.1427858855772799</v>
      </c>
      <c r="C37" s="55">
        <v>0.75480067151286401</v>
      </c>
      <c r="D37" s="55">
        <v>0.98337685608100001</v>
      </c>
      <c r="E37" s="55">
        <v>1.15556665953063</v>
      </c>
      <c r="F37" s="55">
        <v>0.93267178318073496</v>
      </c>
      <c r="G37" s="55">
        <v>0.89439737858175605</v>
      </c>
      <c r="H37" s="55">
        <v>1.05219766898899</v>
      </c>
      <c r="I37" s="55">
        <v>1.15589794011981</v>
      </c>
      <c r="J37" s="55">
        <v>0.86036867768699599</v>
      </c>
      <c r="K37" s="55">
        <v>1.07557807623054</v>
      </c>
      <c r="L37" s="55">
        <v>0.70860876848051702</v>
      </c>
      <c r="M37" s="55">
        <v>1.01318859214038</v>
      </c>
      <c r="N37" s="55">
        <v>1.3173593679387201</v>
      </c>
      <c r="O37" s="55">
        <v>1.21511578939026</v>
      </c>
      <c r="P37" s="55">
        <v>1.0826231123296901</v>
      </c>
      <c r="Q37" s="55">
        <v>1.1158889275480199</v>
      </c>
      <c r="R37" s="55">
        <v>1.2552812035729199</v>
      </c>
      <c r="S37" s="55">
        <v>1.0676321025266799</v>
      </c>
      <c r="T37" s="55">
        <v>0.92196247532047504</v>
      </c>
      <c r="U37" s="55">
        <v>0.71504298077004402</v>
      </c>
      <c r="V37" s="55">
        <v>1.1625280339510999</v>
      </c>
      <c r="W37" s="55">
        <v>1.0155162479939499</v>
      </c>
      <c r="X37" s="55">
        <v>0.98984475630414004</v>
      </c>
      <c r="Y37" s="55">
        <v>0.67816979221385199</v>
      </c>
      <c r="Z37" s="55">
        <v>0.53258448861417995</v>
      </c>
      <c r="AA37" s="55">
        <v>1.29465203114095</v>
      </c>
      <c r="AB37" s="55">
        <v>0.84411594961547698</v>
      </c>
      <c r="AC37" s="55">
        <v>1.09383281394057</v>
      </c>
      <c r="AD37" s="55">
        <v>1.3542272344969</v>
      </c>
      <c r="AE37" s="55">
        <v>0.96579366190291405</v>
      </c>
      <c r="AF37" s="55">
        <v>1.0066417938007299</v>
      </c>
      <c r="AG37" s="55">
        <v>0.80265726286532102</v>
      </c>
      <c r="AH37" s="55">
        <v>0.96017750985084205</v>
      </c>
      <c r="AI37" s="55">
        <v>1.21518758472996</v>
      </c>
      <c r="AJ37" s="55">
        <v>1.0966581514257301</v>
      </c>
      <c r="AK37" s="35"/>
    </row>
    <row r="38" spans="1:37" x14ac:dyDescent="0.25">
      <c r="A38" s="34" t="s">
        <v>7</v>
      </c>
      <c r="B38" s="55">
        <v>1.03803709016384</v>
      </c>
      <c r="C38" s="55">
        <v>1.2950967329840899</v>
      </c>
      <c r="D38" s="55">
        <v>1.42408901425087</v>
      </c>
      <c r="E38" s="55">
        <v>0.99532463402869398</v>
      </c>
      <c r="F38" s="55">
        <v>1.12707504731585</v>
      </c>
      <c r="G38" s="55">
        <v>1.0843574758365599</v>
      </c>
      <c r="H38" s="55">
        <v>1.01413482128351</v>
      </c>
      <c r="I38" s="55">
        <v>1.1784033304391901</v>
      </c>
      <c r="J38" s="55">
        <v>1.14258430037888</v>
      </c>
      <c r="K38" s="55">
        <v>1.13240137978565</v>
      </c>
      <c r="L38" s="55">
        <v>0.82913684365484497</v>
      </c>
      <c r="M38" s="55">
        <v>1.14274295518131</v>
      </c>
      <c r="N38" s="55">
        <v>1.2517028418260501</v>
      </c>
      <c r="O38" s="55">
        <v>1.0375633245829301</v>
      </c>
      <c r="P38" s="55">
        <v>1.4256481640679299</v>
      </c>
      <c r="Q38" s="55">
        <v>1.1300922835818801</v>
      </c>
      <c r="R38" s="55">
        <v>1.2677475022075799</v>
      </c>
      <c r="S38" s="55">
        <v>1.13006973147824</v>
      </c>
      <c r="T38" s="55">
        <v>0.85830488354555501</v>
      </c>
      <c r="U38" s="55">
        <v>1.0206805543964399</v>
      </c>
      <c r="V38" s="55">
        <v>0.95636651235782799</v>
      </c>
      <c r="W38" s="55">
        <v>1.1425550847633701</v>
      </c>
      <c r="X38" s="55">
        <v>0.51565388701293902</v>
      </c>
      <c r="Y38" s="55">
        <v>0.73122592033476097</v>
      </c>
      <c r="Z38" s="55">
        <v>0.674940337646182</v>
      </c>
      <c r="AA38" s="55">
        <v>1.1333239393617101</v>
      </c>
      <c r="AB38" s="55">
        <v>1.0484165555657099</v>
      </c>
      <c r="AC38" s="55">
        <v>1.12213055607492</v>
      </c>
      <c r="AD38" s="55">
        <v>1.54692280714236</v>
      </c>
      <c r="AE38" s="55">
        <v>1.1422101680153001</v>
      </c>
      <c r="AF38" s="55">
        <v>1.2687856845129699</v>
      </c>
      <c r="AG38" s="55">
        <v>1.14680726319932</v>
      </c>
      <c r="AH38" s="55">
        <v>0.92908876641135196</v>
      </c>
      <c r="AI38" s="55">
        <v>1.16424580756717</v>
      </c>
      <c r="AJ38" s="55">
        <v>1.00935994232521</v>
      </c>
      <c r="AK38" s="35"/>
    </row>
    <row r="39" spans="1:37" x14ac:dyDescent="0.25">
      <c r="A39" s="34" t="s">
        <v>8</v>
      </c>
      <c r="B39" s="55">
        <v>1.13402239645778</v>
      </c>
      <c r="C39" s="55">
        <v>1.10046625705048</v>
      </c>
      <c r="D39" s="55">
        <v>1.1684191352135</v>
      </c>
      <c r="E39" s="55">
        <v>1.0094144184695999</v>
      </c>
      <c r="F39" s="55">
        <v>1.06718662604165</v>
      </c>
      <c r="G39" s="55">
        <v>1.0551722106929999</v>
      </c>
      <c r="H39" s="55">
        <v>0.978762139104985</v>
      </c>
      <c r="I39" s="55">
        <v>1.0591864579535899</v>
      </c>
      <c r="J39" s="55">
        <v>1.03074898621455</v>
      </c>
      <c r="K39" s="55">
        <v>1.2487432113594901</v>
      </c>
      <c r="L39" s="55">
        <v>0.73595680143042497</v>
      </c>
      <c r="M39" s="55">
        <v>0.98949270347263596</v>
      </c>
      <c r="N39" s="55">
        <v>1.20849209360268</v>
      </c>
      <c r="O39" s="55">
        <v>1.1123919858050699</v>
      </c>
      <c r="P39" s="55">
        <v>1.20027729927263</v>
      </c>
      <c r="Q39" s="55">
        <v>1.0369067501909599</v>
      </c>
      <c r="R39" s="55">
        <v>1.1451575980576301</v>
      </c>
      <c r="S39" s="55">
        <v>1.10203471984084</v>
      </c>
      <c r="T39" s="55">
        <v>0.92330337799078799</v>
      </c>
      <c r="U39" s="55">
        <v>0.897002710502108</v>
      </c>
      <c r="V39" s="55">
        <v>1.1644170771326201</v>
      </c>
      <c r="W39" s="55">
        <v>0.89044461880749604</v>
      </c>
      <c r="X39" s="55">
        <v>0.86558846299234304</v>
      </c>
      <c r="Y39" s="55">
        <v>1.17787513539011</v>
      </c>
      <c r="Z39" s="55">
        <v>0.67341106116152205</v>
      </c>
      <c r="AA39" s="55">
        <v>1.23530573576487</v>
      </c>
      <c r="AB39" s="55">
        <v>1.1338681463312299</v>
      </c>
      <c r="AC39" s="55">
        <v>1.07268240126479</v>
      </c>
      <c r="AD39" s="55">
        <v>1.2414304497720701</v>
      </c>
      <c r="AE39" s="55">
        <v>0.99288933573352001</v>
      </c>
      <c r="AF39" s="55">
        <v>1.03498316510711</v>
      </c>
      <c r="AG39" s="55">
        <v>1.1694752842129901</v>
      </c>
      <c r="AH39" s="55">
        <v>0.94184916282517095</v>
      </c>
      <c r="AI39" s="55">
        <v>0.95515473156807096</v>
      </c>
      <c r="AJ39" s="55">
        <v>1.17047584515459</v>
      </c>
      <c r="AK39" s="35"/>
    </row>
    <row r="40" spans="1:37" x14ac:dyDescent="0.25">
      <c r="A40" s="34" t="s">
        <v>9</v>
      </c>
      <c r="B40" s="55">
        <v>0.99076353831077002</v>
      </c>
      <c r="C40" s="55">
        <v>1.1639107609292501</v>
      </c>
      <c r="D40" s="55">
        <v>1.16468569108627</v>
      </c>
      <c r="E40" s="55">
        <v>0.95735596181270799</v>
      </c>
      <c r="F40" s="55">
        <v>1.0679944550691101</v>
      </c>
      <c r="G40" s="55">
        <v>1.02886683211898</v>
      </c>
      <c r="H40" s="55">
        <v>0.94058493246601305</v>
      </c>
      <c r="I40" s="55">
        <v>0.94402517939455699</v>
      </c>
      <c r="J40" s="55">
        <v>1.07451820105484</v>
      </c>
      <c r="K40" s="55">
        <v>0.90432709980923598</v>
      </c>
      <c r="L40" s="55">
        <v>0.28896135938928202</v>
      </c>
      <c r="M40" s="55">
        <v>1.06970893505523</v>
      </c>
      <c r="N40" s="55">
        <v>1.0468454152584501</v>
      </c>
      <c r="O40" s="55">
        <v>0.82536752318800699</v>
      </c>
      <c r="P40" s="55">
        <v>0.89532876219927304</v>
      </c>
      <c r="Q40" s="55">
        <v>0.94209908288829602</v>
      </c>
      <c r="R40" s="55">
        <v>1.06669815401277</v>
      </c>
      <c r="S40" s="55">
        <v>0.97558947974581101</v>
      </c>
      <c r="T40" s="55">
        <v>0.89458703751573898</v>
      </c>
      <c r="U40" s="55">
        <v>0.484351239270564</v>
      </c>
      <c r="V40" s="55">
        <v>1.06127210984499</v>
      </c>
      <c r="W40" s="55">
        <v>0.80583891028346499</v>
      </c>
      <c r="X40" s="55">
        <v>0.57833721847368802</v>
      </c>
      <c r="Y40" s="55">
        <v>0.66320474836490795</v>
      </c>
      <c r="Z40" s="55">
        <v>0.201606384751808</v>
      </c>
      <c r="AA40" s="55">
        <v>1.0840885758505301</v>
      </c>
      <c r="AB40" s="55">
        <v>0.92293512850192505</v>
      </c>
      <c r="AC40" s="55">
        <v>0.90477166410324805</v>
      </c>
      <c r="AD40" s="55">
        <v>1.4668418432643999</v>
      </c>
      <c r="AE40" s="55">
        <v>0.95876950679389905</v>
      </c>
      <c r="AF40" s="55">
        <v>0.76856366423139999</v>
      </c>
      <c r="AG40" s="55">
        <v>0.786916794449663</v>
      </c>
      <c r="AH40" s="55">
        <v>0.73952633352018005</v>
      </c>
      <c r="AI40" s="55">
        <v>0.80005315088376905</v>
      </c>
      <c r="AJ40" s="55">
        <v>0.945568418771778</v>
      </c>
      <c r="AK40" s="35"/>
    </row>
    <row r="41" spans="1:37" x14ac:dyDescent="0.25">
      <c r="A41" s="34" t="s">
        <v>10</v>
      </c>
      <c r="B41" s="55">
        <v>0.93451497122878502</v>
      </c>
      <c r="C41" s="55">
        <v>1.25074802649519</v>
      </c>
      <c r="D41" s="55">
        <v>1.2090340077144299</v>
      </c>
      <c r="E41" s="55">
        <v>0.95845141467432804</v>
      </c>
      <c r="F41" s="55">
        <v>1.1643461094877701</v>
      </c>
      <c r="G41" s="55">
        <v>1.0620893940390601</v>
      </c>
      <c r="H41" s="55">
        <v>1.0080565105039601</v>
      </c>
      <c r="I41" s="55">
        <v>0.70636863369373704</v>
      </c>
      <c r="J41" s="55">
        <v>0.958104447170254</v>
      </c>
      <c r="K41" s="55">
        <v>1.0009073392669601</v>
      </c>
      <c r="L41" s="55">
        <v>0.45034414872540102</v>
      </c>
      <c r="M41" s="55">
        <v>1.1117825368575001</v>
      </c>
      <c r="N41" s="55">
        <v>1.0947584941249799</v>
      </c>
      <c r="O41" s="55">
        <v>0.982106938247156</v>
      </c>
      <c r="P41" s="55">
        <v>0.96400469558496305</v>
      </c>
      <c r="Q41" s="55">
        <v>0.924202295174397</v>
      </c>
      <c r="R41" s="55">
        <v>1.1137911034302299</v>
      </c>
      <c r="S41" s="55">
        <v>0.937853828869743</v>
      </c>
      <c r="T41" s="55">
        <v>0.89792258603450303</v>
      </c>
      <c r="U41" s="55">
        <v>0.90298347213215902</v>
      </c>
      <c r="V41" s="55">
        <v>1.07685296202892</v>
      </c>
      <c r="W41" s="55">
        <v>0.67884054450619502</v>
      </c>
      <c r="X41" s="55">
        <v>0.85293699706946002</v>
      </c>
      <c r="Y41" s="55">
        <v>0.61389671024942205</v>
      </c>
      <c r="Z41" s="55">
        <v>0.47018627674793401</v>
      </c>
      <c r="AA41" s="55">
        <v>1.23288177992537</v>
      </c>
      <c r="AB41" s="55">
        <v>0.96900999020193901</v>
      </c>
      <c r="AC41" s="55">
        <v>0.89871385156370398</v>
      </c>
      <c r="AD41" s="55">
        <v>1.5298355414211899</v>
      </c>
      <c r="AE41" s="55">
        <v>1.03690933091966</v>
      </c>
      <c r="AF41" s="55">
        <v>1.2623842465739401</v>
      </c>
      <c r="AG41" s="55">
        <v>0.994953199383112</v>
      </c>
      <c r="AH41" s="55">
        <v>1.02182892525352</v>
      </c>
      <c r="AI41" s="55">
        <v>1.05640066011976</v>
      </c>
      <c r="AJ41" s="55">
        <v>0.97970174825855205</v>
      </c>
      <c r="AK41" s="35"/>
    </row>
    <row r="42" spans="1:37" x14ac:dyDescent="0.25">
      <c r="A42" s="34" t="s">
        <v>11</v>
      </c>
      <c r="B42" s="55">
        <v>1.2584137068374399</v>
      </c>
      <c r="C42" s="55">
        <v>1.1652087069500201</v>
      </c>
      <c r="D42" s="55">
        <v>1.2494956517004701</v>
      </c>
      <c r="E42" s="55">
        <v>1.29765291452086</v>
      </c>
      <c r="F42" s="55">
        <v>1.02095411969146</v>
      </c>
      <c r="G42" s="55">
        <v>1.29548232989726</v>
      </c>
      <c r="H42" s="55">
        <v>1.2125258836225701</v>
      </c>
      <c r="I42" s="55">
        <v>1.4375453523770201</v>
      </c>
      <c r="J42" s="55">
        <v>1.1333406330137601</v>
      </c>
      <c r="K42" s="55">
        <v>1.05071565710615</v>
      </c>
      <c r="L42" s="55">
        <v>0.62831567545064404</v>
      </c>
      <c r="M42" s="55">
        <v>1.0997978207092001</v>
      </c>
      <c r="N42" s="55">
        <v>1.08137720610611</v>
      </c>
      <c r="O42" s="55">
        <v>0.90037072145132302</v>
      </c>
      <c r="P42" s="55">
        <v>1.3076187007437099</v>
      </c>
      <c r="Q42" s="55">
        <v>1.32132280770682</v>
      </c>
      <c r="R42" s="55">
        <v>1.2853365600112401</v>
      </c>
      <c r="S42" s="55">
        <v>1.34341811247473</v>
      </c>
      <c r="T42" s="55">
        <v>1.09853849375306</v>
      </c>
      <c r="U42" s="55">
        <v>1.07642080545469</v>
      </c>
      <c r="V42" s="55">
        <v>1.05012709623423</v>
      </c>
      <c r="W42" s="55">
        <v>1.15031279775067</v>
      </c>
      <c r="X42" s="55">
        <v>0.697440091737765</v>
      </c>
      <c r="Y42" s="55">
        <v>0.57544153055885305</v>
      </c>
      <c r="Z42" s="55">
        <v>0.80922024801430703</v>
      </c>
      <c r="AA42" s="55">
        <v>1.2070652719249</v>
      </c>
      <c r="AB42" s="55">
        <v>0.89975076788781405</v>
      </c>
      <c r="AC42" s="55">
        <v>1.0972590005578799</v>
      </c>
      <c r="AD42" s="55">
        <v>1.3293338738416001</v>
      </c>
      <c r="AE42" s="55">
        <v>1.08494158174372</v>
      </c>
      <c r="AF42" s="55">
        <v>1.11635352197676</v>
      </c>
      <c r="AG42" s="55">
        <v>1.1966389833376601</v>
      </c>
      <c r="AH42" s="55">
        <v>1.2033745576999599</v>
      </c>
      <c r="AI42" s="55">
        <v>1.16198140687815</v>
      </c>
      <c r="AJ42" s="55">
        <v>1.0193497207125899</v>
      </c>
      <c r="AK42" s="35"/>
    </row>
    <row r="43" spans="1:37" x14ac:dyDescent="0.25">
      <c r="A43" s="34" t="s">
        <v>109</v>
      </c>
      <c r="B43" s="55">
        <v>1.1915901233778301</v>
      </c>
      <c r="C43" s="55">
        <v>1.04527133723521</v>
      </c>
      <c r="D43" s="55">
        <v>1.1199095149752401</v>
      </c>
      <c r="E43" s="55">
        <v>1.09176304487665</v>
      </c>
      <c r="F43" s="55">
        <v>0.99084469621492099</v>
      </c>
      <c r="G43" s="55">
        <v>1.06616826591307</v>
      </c>
      <c r="H43" s="55">
        <v>1.0238700754247501</v>
      </c>
      <c r="I43" s="55">
        <v>1.2266576416201</v>
      </c>
      <c r="J43" s="55">
        <v>1.10591465098826</v>
      </c>
      <c r="K43" s="55">
        <v>1.0247895745461799</v>
      </c>
      <c r="L43" s="55">
        <v>0.45426756380636102</v>
      </c>
      <c r="M43" s="55">
        <v>1.0256318865369101</v>
      </c>
      <c r="N43" s="55">
        <v>1.12501502537968</v>
      </c>
      <c r="O43" s="55">
        <v>0.93636339695783999</v>
      </c>
      <c r="P43" s="55">
        <v>1.04058249333979</v>
      </c>
      <c r="Q43" s="55">
        <v>0.95397201745925797</v>
      </c>
      <c r="R43" s="55">
        <v>1.1202998709315699</v>
      </c>
      <c r="S43" s="55">
        <v>0.99215105037046203</v>
      </c>
      <c r="T43" s="55">
        <v>0.97451471274328605</v>
      </c>
      <c r="U43" s="55">
        <v>0.62384683019960196</v>
      </c>
      <c r="V43" s="55">
        <v>1.1415309929872199</v>
      </c>
      <c r="W43" s="55">
        <v>0.82278998680035598</v>
      </c>
      <c r="X43" s="55">
        <v>0.60450972160836802</v>
      </c>
      <c r="Y43" s="55">
        <v>0.80675608771143104</v>
      </c>
      <c r="Z43" s="55">
        <v>0.181465570242515</v>
      </c>
      <c r="AA43" s="55">
        <v>1.34916556352822</v>
      </c>
      <c r="AB43" s="55">
        <v>0.96822417031617902</v>
      </c>
      <c r="AC43" s="55">
        <v>1.05894498501982</v>
      </c>
      <c r="AD43" s="55">
        <v>1.18855479075312</v>
      </c>
      <c r="AE43" s="55">
        <v>0.97609439286930999</v>
      </c>
      <c r="AF43" s="55">
        <v>1.2422662801166899</v>
      </c>
      <c r="AG43" s="55">
        <v>1.03959910839672</v>
      </c>
      <c r="AH43" s="55">
        <v>0.96125981471438204</v>
      </c>
      <c r="AI43" s="55">
        <v>1.10907671374826</v>
      </c>
      <c r="AJ43" s="55">
        <v>0.86724822134385304</v>
      </c>
      <c r="AK43" s="35"/>
    </row>
    <row r="44" spans="1:37" x14ac:dyDescent="0.25">
      <c r="A44" s="34" t="s">
        <v>12</v>
      </c>
      <c r="B44" s="55">
        <v>0.55313467159109997</v>
      </c>
      <c r="C44" s="55">
        <v>0.884378989820226</v>
      </c>
      <c r="D44" s="55">
        <v>0.775599058902945</v>
      </c>
      <c r="E44" s="55">
        <v>0.61886604375104104</v>
      </c>
      <c r="F44" s="55">
        <v>0.67495821456378602</v>
      </c>
      <c r="G44" s="55">
        <v>0.65065649337018705</v>
      </c>
      <c r="H44" s="55">
        <v>0.67148750508308597</v>
      </c>
      <c r="I44" s="55">
        <v>0.81801700034448899</v>
      </c>
      <c r="J44" s="55">
        <v>0.70641928854957003</v>
      </c>
      <c r="K44" s="55">
        <v>0.63227842944505397</v>
      </c>
      <c r="L44" s="55">
        <v>0.33896805638747701</v>
      </c>
      <c r="M44" s="55">
        <v>0.75547975008488699</v>
      </c>
      <c r="N44" s="55">
        <v>0.627826171129508</v>
      </c>
      <c r="O44" s="55">
        <v>0.66913346571432597</v>
      </c>
      <c r="P44" s="55">
        <v>0.59575158624287405</v>
      </c>
      <c r="Q44" s="55">
        <v>0.73680474058402801</v>
      </c>
      <c r="R44" s="55">
        <v>0.81157993645731696</v>
      </c>
      <c r="S44" s="55">
        <v>0.72273349605239701</v>
      </c>
      <c r="T44" s="55">
        <v>0.65143244980747395</v>
      </c>
      <c r="U44" s="55">
        <v>0.49717596129491798</v>
      </c>
      <c r="V44" s="55">
        <v>0.66136860990033697</v>
      </c>
      <c r="W44" s="55">
        <v>0.51087951633294604</v>
      </c>
      <c r="X44" s="55">
        <v>0.71496474862297799</v>
      </c>
      <c r="Y44" s="55">
        <v>0.478043427375901</v>
      </c>
      <c r="Z44" s="55">
        <v>0.33385594682980402</v>
      </c>
      <c r="AA44" s="55">
        <v>0.72862617916266803</v>
      </c>
      <c r="AB44" s="55">
        <v>0.68384981603497397</v>
      </c>
      <c r="AC44" s="55">
        <v>0.72524973801983506</v>
      </c>
      <c r="AD44" s="55">
        <v>0.96281253939837297</v>
      </c>
      <c r="AE44" s="55">
        <v>0.70494388449956003</v>
      </c>
      <c r="AF44" s="55">
        <v>0.61154365931747601</v>
      </c>
      <c r="AG44" s="55">
        <v>0.60545941573448303</v>
      </c>
      <c r="AH44" s="55">
        <v>0.61646451476368702</v>
      </c>
      <c r="AI44" s="55">
        <v>0.63784738273563002</v>
      </c>
      <c r="AJ44" s="55">
        <v>0.59853692171544004</v>
      </c>
      <c r="AK44" s="35"/>
    </row>
    <row r="45" spans="1:37" x14ac:dyDescent="0.25">
      <c r="A45" s="34" t="s">
        <v>13</v>
      </c>
      <c r="B45" s="55">
        <v>1.30763845547391</v>
      </c>
      <c r="C45" s="55">
        <v>1.3699286181208801</v>
      </c>
      <c r="D45" s="55">
        <v>1.3494105500554201</v>
      </c>
      <c r="E45" s="55">
        <v>1.1558911989345799</v>
      </c>
      <c r="F45" s="55">
        <v>1.3678318057932699</v>
      </c>
      <c r="G45" s="55">
        <v>1.2390380580203699</v>
      </c>
      <c r="H45" s="55">
        <v>1.2887321215010801</v>
      </c>
      <c r="I45" s="55">
        <v>1.2529495586156401</v>
      </c>
      <c r="J45" s="55">
        <v>1.3303002170118401</v>
      </c>
      <c r="K45" s="55">
        <v>1.0875614593937399</v>
      </c>
      <c r="L45" s="55">
        <v>1.06119964724111</v>
      </c>
      <c r="M45" s="55">
        <v>1.19914030129106</v>
      </c>
      <c r="N45" s="55">
        <v>1.22208547898213</v>
      </c>
      <c r="O45" s="55">
        <v>1.24070954222671</v>
      </c>
      <c r="P45" s="55">
        <v>1.11134393212087</v>
      </c>
      <c r="Q45" s="55">
        <v>1.1307818927042801</v>
      </c>
      <c r="R45" s="55">
        <v>1.3344828437227101</v>
      </c>
      <c r="S45" s="55">
        <v>1.1610751101455801</v>
      </c>
      <c r="T45" s="55">
        <v>1.0975573712406199</v>
      </c>
      <c r="U45" s="55">
        <v>1.12641376504732</v>
      </c>
      <c r="V45" s="55">
        <v>1.47744015281598</v>
      </c>
      <c r="W45" s="55">
        <v>0.912593108040199</v>
      </c>
      <c r="X45" s="55">
        <v>1.14276087228333</v>
      </c>
      <c r="Y45" s="55">
        <v>0.78021100311250302</v>
      </c>
      <c r="Z45" s="55">
        <v>0.66968824102671498</v>
      </c>
      <c r="AA45" s="55">
        <v>1.3413542580492299</v>
      </c>
      <c r="AB45" s="55">
        <v>0.96444166323236602</v>
      </c>
      <c r="AC45" s="55">
        <v>1.1664100298475</v>
      </c>
      <c r="AD45" s="55">
        <v>1.5442249846170899</v>
      </c>
      <c r="AE45" s="55">
        <v>1.2086367934539199</v>
      </c>
      <c r="AF45" s="55">
        <v>1.3917110816726801</v>
      </c>
      <c r="AG45" s="55">
        <v>1.3247345630228899</v>
      </c>
      <c r="AH45" s="55">
        <v>1.2781109155358199</v>
      </c>
      <c r="AI45" s="55">
        <v>1.2814951853312599</v>
      </c>
      <c r="AJ45" s="55">
        <v>1.0401134449212099</v>
      </c>
      <c r="AK45" s="35"/>
    </row>
    <row r="46" spans="1:37" x14ac:dyDescent="0.25">
      <c r="A46" s="34" t="s">
        <v>14</v>
      </c>
      <c r="B46" s="55">
        <v>0.98080468525383502</v>
      </c>
      <c r="C46" s="55">
        <v>1.1568990100615799</v>
      </c>
      <c r="D46" s="55">
        <v>1.18349658369995</v>
      </c>
      <c r="E46" s="55">
        <v>1.0892765450003301</v>
      </c>
      <c r="F46" s="55">
        <v>1.19558925825145</v>
      </c>
      <c r="G46" s="55">
        <v>1.05926857190904</v>
      </c>
      <c r="H46" s="55">
        <v>0.97825843543329205</v>
      </c>
      <c r="I46" s="55">
        <v>1.28525862138325</v>
      </c>
      <c r="J46" s="55">
        <v>1.1027039032874699</v>
      </c>
      <c r="K46" s="55">
        <v>1.133102259787</v>
      </c>
      <c r="L46" s="55">
        <v>0.73214343052804098</v>
      </c>
      <c r="M46" s="55">
        <v>1.1124761089033399</v>
      </c>
      <c r="N46" s="55">
        <v>1.1555727551292401</v>
      </c>
      <c r="O46" s="55">
        <v>1.06570695193308</v>
      </c>
      <c r="P46" s="55">
        <v>1.1139808203934001</v>
      </c>
      <c r="Q46" s="55">
        <v>0.99924341301369402</v>
      </c>
      <c r="R46" s="55">
        <v>1.1570995369652699</v>
      </c>
      <c r="S46" s="55">
        <v>1.1849123379355799</v>
      </c>
      <c r="T46" s="55">
        <v>0.92606803809137095</v>
      </c>
      <c r="U46" s="55">
        <v>0.99247895466427805</v>
      </c>
      <c r="V46" s="55">
        <v>1.24683078342378</v>
      </c>
      <c r="W46" s="55">
        <v>0.95054058629898897</v>
      </c>
      <c r="X46" s="55">
        <v>1.21149475914862</v>
      </c>
      <c r="Y46" s="55">
        <v>0.85808899389959603</v>
      </c>
      <c r="Z46" s="55">
        <v>0.55836113117933195</v>
      </c>
      <c r="AA46" s="55">
        <v>1.1975733825225601</v>
      </c>
      <c r="AB46" s="55">
        <v>1.1230374762317801</v>
      </c>
      <c r="AC46" s="55">
        <v>1.16664004583345</v>
      </c>
      <c r="AD46" s="55">
        <v>1.24562473614544</v>
      </c>
      <c r="AE46" s="55">
        <v>0.967649878617871</v>
      </c>
      <c r="AF46" s="55">
        <v>1.0140773200966</v>
      </c>
      <c r="AG46" s="55">
        <v>0.99115999247293296</v>
      </c>
      <c r="AH46" s="55">
        <v>0.85052132039305295</v>
      </c>
      <c r="AI46" s="55">
        <v>1.1676137055876299</v>
      </c>
      <c r="AJ46" s="55">
        <v>1.1479689188876701</v>
      </c>
      <c r="AK46" s="35"/>
    </row>
    <row r="47" spans="1:37" x14ac:dyDescent="0.25">
      <c r="A47" s="34" t="s">
        <v>106</v>
      </c>
      <c r="B47" s="55">
        <v>1.36858845846599</v>
      </c>
      <c r="C47" s="55">
        <v>1.0347129847463199</v>
      </c>
      <c r="D47" s="55">
        <v>1.2667422828330801</v>
      </c>
      <c r="E47" s="55">
        <v>1.3801187721566801</v>
      </c>
      <c r="F47" s="55">
        <v>1.0062842130138201</v>
      </c>
      <c r="G47" s="55">
        <v>1.1963445608144501</v>
      </c>
      <c r="H47" s="55">
        <v>1.6791119890739199</v>
      </c>
      <c r="I47" s="55">
        <v>1.5264406930181</v>
      </c>
      <c r="J47" s="55">
        <v>1.12961207517089</v>
      </c>
      <c r="K47" s="55">
        <v>1.6025059582529999</v>
      </c>
      <c r="L47" s="55">
        <v>0.90560995811323397</v>
      </c>
      <c r="M47" s="55">
        <v>1.22196483654079</v>
      </c>
      <c r="N47" s="55">
        <v>1.22242338562745</v>
      </c>
      <c r="O47" s="55">
        <v>1.0464373023476801</v>
      </c>
      <c r="P47" s="55">
        <v>1.65312181783526</v>
      </c>
      <c r="Q47" s="55">
        <v>1.5594283407112399</v>
      </c>
      <c r="R47" s="55">
        <v>1.47717345339956</v>
      </c>
      <c r="S47" s="55">
        <v>1.5571179633840799</v>
      </c>
      <c r="T47" s="55">
        <v>1.08437409661138</v>
      </c>
      <c r="U47" s="55">
        <v>1.19936528793675</v>
      </c>
      <c r="V47" s="55">
        <v>1.1504820645130001</v>
      </c>
      <c r="W47" s="55">
        <v>1.44510693349884</v>
      </c>
      <c r="X47" s="55">
        <v>1.0059401375294399</v>
      </c>
      <c r="Y47" s="55">
        <v>0.64800082837185702</v>
      </c>
      <c r="Z47" s="55">
        <v>0.30666114925208998</v>
      </c>
      <c r="AA47" s="55">
        <v>1.2521416569771899</v>
      </c>
      <c r="AB47" s="55">
        <v>0.98736519088552099</v>
      </c>
      <c r="AC47" s="55">
        <v>1.3569631561312601</v>
      </c>
      <c r="AD47" s="55">
        <v>1.7352471291523599</v>
      </c>
      <c r="AE47" s="55">
        <v>1.45023143694251</v>
      </c>
      <c r="AF47" s="55">
        <v>1.41436575019304</v>
      </c>
      <c r="AG47" s="55">
        <v>1.19861424665147</v>
      </c>
      <c r="AH47" s="55">
        <v>1.13688482624109</v>
      </c>
      <c r="AI47" s="55">
        <v>1.1220146629685499</v>
      </c>
      <c r="AJ47" s="55">
        <v>1.18274620266131</v>
      </c>
      <c r="AK47" s="35"/>
    </row>
    <row r="48" spans="1:37" x14ac:dyDescent="0.25">
      <c r="A48" s="34" t="s">
        <v>15</v>
      </c>
      <c r="B48" s="55">
        <v>0.82705146029728804</v>
      </c>
      <c r="C48" s="55">
        <v>0.73294989748280204</v>
      </c>
      <c r="D48" s="55">
        <v>0.83097838446807604</v>
      </c>
      <c r="E48" s="55">
        <v>0.96683603611078694</v>
      </c>
      <c r="F48" s="55">
        <v>0.71028831687850102</v>
      </c>
      <c r="G48" s="55">
        <v>0.79881899855418403</v>
      </c>
      <c r="H48" s="55">
        <v>0.88459339628109301</v>
      </c>
      <c r="I48" s="55">
        <v>0.87718996219402801</v>
      </c>
      <c r="J48" s="55">
        <v>0.76244431593843998</v>
      </c>
      <c r="K48" s="55">
        <v>0.80381063939282504</v>
      </c>
      <c r="L48" s="55">
        <v>0.42755307828941302</v>
      </c>
      <c r="M48" s="55">
        <v>0.70172194658964804</v>
      </c>
      <c r="N48" s="55">
        <v>0.69992943018825005</v>
      </c>
      <c r="O48" s="55">
        <v>0.87213635606274997</v>
      </c>
      <c r="P48" s="55">
        <v>0.79886454442231103</v>
      </c>
      <c r="Q48" s="55">
        <v>0.82262786991149195</v>
      </c>
      <c r="R48" s="55">
        <v>0.88495109633974001</v>
      </c>
      <c r="S48" s="55">
        <v>0.74326939109721502</v>
      </c>
      <c r="T48" s="55">
        <v>0.72145577363628899</v>
      </c>
      <c r="U48" s="55">
        <v>0.54630769677118896</v>
      </c>
      <c r="V48" s="55">
        <v>0.94338402732577098</v>
      </c>
      <c r="W48" s="55">
        <v>0.78022739625531001</v>
      </c>
      <c r="X48" s="55">
        <v>0.64198167925646499</v>
      </c>
      <c r="Y48" s="55">
        <v>0.500916331664229</v>
      </c>
      <c r="Z48" s="55">
        <v>0.224262523252344</v>
      </c>
      <c r="AA48" s="55">
        <v>0.87683104824640601</v>
      </c>
      <c r="AB48" s="55">
        <v>0.69983460947711296</v>
      </c>
      <c r="AC48" s="55">
        <v>0.81310648483570502</v>
      </c>
      <c r="AD48" s="55">
        <v>1.0406751053462999</v>
      </c>
      <c r="AE48" s="55">
        <v>0.81091099127373101</v>
      </c>
      <c r="AF48" s="55">
        <v>0.566280117424517</v>
      </c>
      <c r="AG48" s="55">
        <v>0.73786031312638301</v>
      </c>
      <c r="AH48" s="55">
        <v>0.57732427089282401</v>
      </c>
      <c r="AI48" s="55">
        <v>1.0150149573979499</v>
      </c>
      <c r="AJ48" s="55">
        <v>0.77409873866657597</v>
      </c>
      <c r="AK48" s="35"/>
    </row>
    <row r="49" spans="1:37" x14ac:dyDescent="0.25">
      <c r="A49" s="34" t="s">
        <v>110</v>
      </c>
      <c r="B49" s="55">
        <v>1.0289890026416799</v>
      </c>
      <c r="C49" s="55">
        <v>1.06269988669402</v>
      </c>
      <c r="D49" s="55">
        <v>1.09995516943898</v>
      </c>
      <c r="E49" s="55">
        <v>1.0674722411800399</v>
      </c>
      <c r="F49" s="55">
        <v>0.95509345384212097</v>
      </c>
      <c r="G49" s="55">
        <v>0.94430833366028999</v>
      </c>
      <c r="H49" s="55">
        <v>0.966255174323287</v>
      </c>
      <c r="I49" s="55">
        <v>0.94513065550475805</v>
      </c>
      <c r="J49" s="55">
        <v>0.97273469371382004</v>
      </c>
      <c r="K49" s="55">
        <v>0.89306905085216903</v>
      </c>
      <c r="L49" s="55">
        <v>0.381306583089563</v>
      </c>
      <c r="M49" s="55">
        <v>0.90832714466477005</v>
      </c>
      <c r="N49" s="55">
        <v>0.95396868876839203</v>
      </c>
      <c r="O49" s="55">
        <v>0.82189734791677704</v>
      </c>
      <c r="P49" s="55">
        <v>0.89842468717440005</v>
      </c>
      <c r="Q49" s="55">
        <v>0.91197636200157495</v>
      </c>
      <c r="R49" s="55">
        <v>0.98610535053417403</v>
      </c>
      <c r="S49" s="55">
        <v>0.73831684552668597</v>
      </c>
      <c r="T49" s="55">
        <v>0.916267858919939</v>
      </c>
      <c r="U49" s="55">
        <v>0.57961117556667696</v>
      </c>
      <c r="V49" s="55">
        <v>0.78557148392699105</v>
      </c>
      <c r="W49" s="55">
        <v>0.81207387254097896</v>
      </c>
      <c r="X49" s="55">
        <v>0.56006579808367696</v>
      </c>
      <c r="Y49" s="55">
        <v>0.590213396032648</v>
      </c>
      <c r="Z49" s="55">
        <v>0.29365925552039002</v>
      </c>
      <c r="AA49" s="55">
        <v>1.0948603411981701</v>
      </c>
      <c r="AB49" s="55">
        <v>0.757651578353151</v>
      </c>
      <c r="AC49" s="55">
        <v>0.92581446437314396</v>
      </c>
      <c r="AD49" s="55">
        <v>1.11145550882415</v>
      </c>
      <c r="AE49" s="55">
        <v>0.95211254216877494</v>
      </c>
      <c r="AF49" s="55">
        <v>0.82457631469702197</v>
      </c>
      <c r="AG49" s="55">
        <v>0.83293432983969495</v>
      </c>
      <c r="AH49" s="55">
        <v>0.70210248504096795</v>
      </c>
      <c r="AI49" s="55">
        <v>0.89327541879908801</v>
      </c>
      <c r="AJ49" s="55">
        <v>0.85276962106124798</v>
      </c>
      <c r="AK49" s="35"/>
    </row>
    <row r="50" spans="1:37" x14ac:dyDescent="0.25">
      <c r="A50" s="34" t="s">
        <v>16</v>
      </c>
      <c r="B50" s="55">
        <v>1.07795409771553</v>
      </c>
      <c r="C50" s="55">
        <v>1.1241274433786299</v>
      </c>
      <c r="D50" s="55">
        <v>1.25129671519177</v>
      </c>
      <c r="E50" s="55">
        <v>1.03552964559778</v>
      </c>
      <c r="F50" s="55">
        <v>1.20193200887709</v>
      </c>
      <c r="G50" s="55">
        <v>1.0892436166713999</v>
      </c>
      <c r="H50" s="55">
        <v>1.0915775263544001</v>
      </c>
      <c r="I50" s="55">
        <v>1.0498765918624999</v>
      </c>
      <c r="J50" s="55">
        <v>1.1600713205381601</v>
      </c>
      <c r="K50" s="55">
        <v>1.0877391407165899</v>
      </c>
      <c r="L50" s="55">
        <v>0.72269163029304095</v>
      </c>
      <c r="M50" s="55">
        <v>1.0769252801584599</v>
      </c>
      <c r="N50" s="55">
        <v>1.11858589673272</v>
      </c>
      <c r="O50" s="55">
        <v>0.87970644357220196</v>
      </c>
      <c r="P50" s="55">
        <v>1.15585160295492</v>
      </c>
      <c r="Q50" s="55">
        <v>1.0199397479603001</v>
      </c>
      <c r="R50" s="55">
        <v>1.1989793846918</v>
      </c>
      <c r="S50" s="55">
        <v>1.05719171345465</v>
      </c>
      <c r="T50" s="55">
        <v>0.927401885177356</v>
      </c>
      <c r="U50" s="55">
        <v>0.86613566467428804</v>
      </c>
      <c r="V50" s="55">
        <v>0.97499851573957197</v>
      </c>
      <c r="W50" s="55">
        <v>0.83263243191861203</v>
      </c>
      <c r="X50" s="55">
        <v>0.84713167558473801</v>
      </c>
      <c r="Y50" s="55">
        <v>0.76732284597096101</v>
      </c>
      <c r="Z50" s="55">
        <v>0.38555732530544001</v>
      </c>
      <c r="AA50" s="55">
        <v>1.07855959571729</v>
      </c>
      <c r="AB50" s="55">
        <v>0.97624662006291096</v>
      </c>
      <c r="AC50" s="55">
        <v>1.00214311082782</v>
      </c>
      <c r="AD50" s="55">
        <v>1.35561531408285</v>
      </c>
      <c r="AE50" s="55">
        <v>1.1280451182403</v>
      </c>
      <c r="AF50" s="55">
        <v>1.66321250441122</v>
      </c>
      <c r="AG50" s="55">
        <v>0.98211359778380203</v>
      </c>
      <c r="AH50" s="55">
        <v>0.944274783196838</v>
      </c>
      <c r="AI50" s="55">
        <v>0.997170461872529</v>
      </c>
      <c r="AJ50" s="55">
        <v>0.85477349467174502</v>
      </c>
      <c r="AK50" s="35"/>
    </row>
    <row r="51" spans="1:37" x14ac:dyDescent="0.25">
      <c r="A51" s="34" t="s">
        <v>17</v>
      </c>
      <c r="B51" s="55">
        <v>1.0970072667965201</v>
      </c>
      <c r="C51" s="55">
        <v>1.2730054083868001</v>
      </c>
      <c r="D51" s="55">
        <v>1.4807597617438299</v>
      </c>
      <c r="E51" s="55">
        <v>1.17284308456189</v>
      </c>
      <c r="F51" s="55">
        <v>1.3390925110593701</v>
      </c>
      <c r="G51" s="55">
        <v>1.2721305530498701</v>
      </c>
      <c r="H51" s="55">
        <v>1.2676928690414699</v>
      </c>
      <c r="I51" s="55">
        <v>1.2145963441712799</v>
      </c>
      <c r="J51" s="55">
        <v>1.2475161874781899</v>
      </c>
      <c r="K51" s="55">
        <v>1.23423117100312</v>
      </c>
      <c r="L51" s="55">
        <v>0.48911865078005001</v>
      </c>
      <c r="M51" s="55">
        <v>1.2965883595715699</v>
      </c>
      <c r="N51" s="55">
        <v>1.2941993710767301</v>
      </c>
      <c r="O51" s="55">
        <v>0.94299220901474001</v>
      </c>
      <c r="P51" s="55">
        <v>1.4131193648296501</v>
      </c>
      <c r="Q51" s="55">
        <v>1.10226538532074</v>
      </c>
      <c r="R51" s="55">
        <v>1.3202511862291499</v>
      </c>
      <c r="S51" s="55">
        <v>1.1592457566701599</v>
      </c>
      <c r="T51" s="55">
        <v>0.98125730427956703</v>
      </c>
      <c r="U51" s="55">
        <v>0.99902103885035298</v>
      </c>
      <c r="V51" s="55">
        <v>1.5087846320488401</v>
      </c>
      <c r="W51" s="55">
        <v>0.85828279973601995</v>
      </c>
      <c r="X51" s="55">
        <v>1.10808280039036</v>
      </c>
      <c r="Y51" s="55">
        <v>0.79740361389484105</v>
      </c>
      <c r="Z51" s="55">
        <v>0.463843917918833</v>
      </c>
      <c r="AA51" s="55">
        <v>1.20032131358216</v>
      </c>
      <c r="AB51" s="55">
        <v>1.2735418173020301</v>
      </c>
      <c r="AC51" s="55">
        <v>1.15604548051109</v>
      </c>
      <c r="AD51" s="55">
        <v>1.94414615463619</v>
      </c>
      <c r="AE51" s="55">
        <v>1.36431571490725</v>
      </c>
      <c r="AF51" s="55">
        <v>1.5532529990319699</v>
      </c>
      <c r="AG51" s="55">
        <v>1.1601310873364199</v>
      </c>
      <c r="AH51" s="55">
        <v>0.986193382132875</v>
      </c>
      <c r="AI51" s="55">
        <v>1.04117382858728</v>
      </c>
      <c r="AJ51" s="55">
        <v>1.29706510973043</v>
      </c>
      <c r="AK51" s="35"/>
    </row>
    <row r="52" spans="1:37" x14ac:dyDescent="0.25">
      <c r="A52" s="34" t="s">
        <v>107</v>
      </c>
      <c r="B52" s="55">
        <v>1.2465800048458</v>
      </c>
      <c r="C52" s="55">
        <v>1.218071312238</v>
      </c>
      <c r="D52" s="55">
        <v>1.5660498821101101</v>
      </c>
      <c r="E52" s="55">
        <v>1.18222068896132</v>
      </c>
      <c r="F52" s="55">
        <v>1.3447910660998099</v>
      </c>
      <c r="G52" s="55">
        <v>1.3053288858738501</v>
      </c>
      <c r="H52" s="55">
        <v>1.2241290885068199</v>
      </c>
      <c r="I52" s="55">
        <v>1.2044563645866</v>
      </c>
      <c r="J52" s="55">
        <v>1.4139485945619901</v>
      </c>
      <c r="K52" s="55">
        <v>1.2128763338218</v>
      </c>
      <c r="L52" s="55">
        <v>0.85787710818610596</v>
      </c>
      <c r="M52" s="55">
        <v>1.32436743408946</v>
      </c>
      <c r="N52" s="55">
        <v>1.3102782864795199</v>
      </c>
      <c r="O52" s="55">
        <v>1.11981347219404</v>
      </c>
      <c r="P52" s="55">
        <v>1.28442372577574</v>
      </c>
      <c r="Q52" s="55">
        <v>1.1963508456507901</v>
      </c>
      <c r="R52" s="55">
        <v>1.3939220723187999</v>
      </c>
      <c r="S52" s="55">
        <v>1.2770464693213099</v>
      </c>
      <c r="T52" s="55">
        <v>1.1589535801377799</v>
      </c>
      <c r="U52" s="55">
        <v>1.20391916541874</v>
      </c>
      <c r="V52" s="55">
        <v>1.31190222684944</v>
      </c>
      <c r="W52" s="55">
        <v>1.05792205932122</v>
      </c>
      <c r="X52" s="55">
        <v>1.18029478129579</v>
      </c>
      <c r="Y52" s="55">
        <v>0.74903136164158302</v>
      </c>
      <c r="Z52" s="55">
        <v>0.70696851066425304</v>
      </c>
      <c r="AA52" s="55">
        <v>1.2642507742843101</v>
      </c>
      <c r="AB52" s="55">
        <v>1.1311142198894</v>
      </c>
      <c r="AC52" s="55">
        <v>1.14889783451256</v>
      </c>
      <c r="AD52" s="55">
        <v>1.79971512017321</v>
      </c>
      <c r="AE52" s="55">
        <v>1.2207742907685</v>
      </c>
      <c r="AF52" s="55">
        <v>1.3032960465846599</v>
      </c>
      <c r="AG52" s="55">
        <v>1.34819188390133</v>
      </c>
      <c r="AH52" s="55">
        <v>1.17064604258313</v>
      </c>
      <c r="AI52" s="55">
        <v>1.2731580485363301</v>
      </c>
      <c r="AJ52" s="55">
        <v>1.17856730539378</v>
      </c>
      <c r="AK52" s="35"/>
    </row>
    <row r="53" spans="1:37" x14ac:dyDescent="0.25">
      <c r="A53" s="34" t="s">
        <v>108</v>
      </c>
      <c r="B53" s="55">
        <v>1.00182956765612</v>
      </c>
      <c r="C53" s="55">
        <v>1.2807302316279101</v>
      </c>
      <c r="D53" s="55">
        <v>1.37169396765689</v>
      </c>
      <c r="E53" s="55">
        <v>1.0950817811596201</v>
      </c>
      <c r="F53" s="55">
        <v>1.05574080179237</v>
      </c>
      <c r="G53" s="55">
        <v>1.19325537360141</v>
      </c>
      <c r="H53" s="55">
        <v>1.1849327660918001</v>
      </c>
      <c r="I53" s="55">
        <v>0.92397107219854402</v>
      </c>
      <c r="J53" s="55">
        <v>1.24919103298005</v>
      </c>
      <c r="K53" s="55">
        <v>1.13271800282271</v>
      </c>
      <c r="L53" s="55">
        <v>0.69421491207219299</v>
      </c>
      <c r="M53" s="55">
        <v>1.1398825439335301</v>
      </c>
      <c r="N53" s="55">
        <v>1.38244776872016</v>
      </c>
      <c r="O53" s="55">
        <v>0.95583205830692497</v>
      </c>
      <c r="P53" s="55">
        <v>1.1740597038038301</v>
      </c>
      <c r="Q53" s="55">
        <v>1.07677330197796</v>
      </c>
      <c r="R53" s="55">
        <v>1.1146181019202399</v>
      </c>
      <c r="S53" s="55">
        <v>1.06528425414035</v>
      </c>
      <c r="T53" s="55">
        <v>0.88837295789098703</v>
      </c>
      <c r="U53" s="55">
        <v>1.00140387678948</v>
      </c>
      <c r="V53" s="55">
        <v>0.95043907729696697</v>
      </c>
      <c r="W53" s="55">
        <v>0.85125523424792704</v>
      </c>
      <c r="X53" s="55">
        <v>1.0703840053636999</v>
      </c>
      <c r="Y53" s="55">
        <v>1.05490305946628</v>
      </c>
      <c r="Z53" s="55">
        <v>0.66980430414214298</v>
      </c>
      <c r="AA53" s="55">
        <v>1.25498891368239</v>
      </c>
      <c r="AB53" s="55">
        <v>1.0207039025011899</v>
      </c>
      <c r="AC53" s="55">
        <v>0.93520632196233899</v>
      </c>
      <c r="AD53" s="55">
        <v>1.8725503990149901</v>
      </c>
      <c r="AE53" s="55">
        <v>1.1948371801456701</v>
      </c>
      <c r="AF53" s="55">
        <v>1.3111679217933401</v>
      </c>
      <c r="AG53" s="55">
        <v>1.16110208890234</v>
      </c>
      <c r="AH53" s="55">
        <v>1.0340380006513099</v>
      </c>
      <c r="AI53" s="55">
        <v>1.13243445944638</v>
      </c>
      <c r="AJ53" s="55">
        <v>1.0994516873867901</v>
      </c>
      <c r="AK53" s="35"/>
    </row>
    <row r="54" spans="1:37" x14ac:dyDescent="0.25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9"/>
      <c r="P54" s="4"/>
      <c r="Q54" s="4"/>
      <c r="R54" s="4"/>
      <c r="S54" s="4"/>
      <c r="T54" s="4"/>
      <c r="U54" s="4"/>
    </row>
    <row r="55" spans="1:37" x14ac:dyDescent="0.25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9"/>
      <c r="P55" s="4"/>
      <c r="Q55" s="4"/>
      <c r="R55" s="4"/>
      <c r="S55" s="4"/>
      <c r="T55" s="4"/>
      <c r="U55" s="4"/>
    </row>
    <row r="56" spans="1:37" x14ac:dyDescent="0.25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9"/>
      <c r="P56" s="4"/>
      <c r="Q56" s="4"/>
      <c r="R56" s="4"/>
      <c r="S56" s="4"/>
      <c r="T56" s="4"/>
      <c r="U56" s="4"/>
    </row>
    <row r="57" spans="1:37" x14ac:dyDescent="0.2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9"/>
      <c r="P57" s="4"/>
      <c r="Q57" s="4"/>
      <c r="R57" s="4"/>
      <c r="S57" s="4"/>
      <c r="T57" s="4"/>
      <c r="U57" s="4"/>
    </row>
    <row r="58" spans="1:37" x14ac:dyDescent="0.25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9"/>
      <c r="P58" s="4"/>
      <c r="Q58" s="4"/>
      <c r="R58" s="4"/>
      <c r="S58" s="4"/>
      <c r="T58" s="4"/>
      <c r="U58" s="4"/>
    </row>
    <row r="59" spans="1:37" x14ac:dyDescent="0.25"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9"/>
      <c r="P59" s="4"/>
      <c r="Q59" s="4"/>
      <c r="R59" s="4"/>
      <c r="S59" s="4"/>
      <c r="T59" s="4"/>
      <c r="U59" s="4"/>
    </row>
    <row r="61" spans="1:37" x14ac:dyDescent="0.25">
      <c r="B61" s="1"/>
      <c r="C61" s="1"/>
      <c r="D61" s="1"/>
      <c r="E61" s="1"/>
      <c r="F61" s="1"/>
    </row>
    <row r="62" spans="1:37" x14ac:dyDescent="0.25">
      <c r="B62" s="1"/>
      <c r="C62" s="1"/>
      <c r="D62" s="1"/>
      <c r="E62" s="1"/>
      <c r="F62" s="1"/>
    </row>
    <row r="63" spans="1:37" x14ac:dyDescent="0.25">
      <c r="B63" s="1"/>
      <c r="C63" s="1"/>
      <c r="D63" s="1"/>
      <c r="E63" s="1"/>
      <c r="F63" s="1"/>
    </row>
    <row r="64" spans="1:37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</sheetData>
  <sortState xmlns:xlrd2="http://schemas.microsoft.com/office/spreadsheetml/2017/richdata2" ref="B2:F589">
    <sortCondition ref="C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09"/>
  <sheetViews>
    <sheetView workbookViewId="0">
      <selection activeCell="A15" sqref="A15:XFD15"/>
    </sheetView>
  </sheetViews>
  <sheetFormatPr defaultRowHeight="15" x14ac:dyDescent="0.25"/>
  <cols>
    <col min="1" max="1" width="24.140625" customWidth="1"/>
    <col min="2" max="2" width="11" customWidth="1"/>
    <col min="3" max="3" width="10.85546875" customWidth="1"/>
    <col min="4" max="4" width="10.5703125" bestFit="1" customWidth="1"/>
    <col min="5" max="5" width="13.85546875" customWidth="1"/>
    <col min="6" max="6" width="11.7109375" customWidth="1"/>
    <col min="7" max="20" width="10.5703125" bestFit="1" customWidth="1"/>
    <col min="23" max="23" width="8.7109375" customWidth="1"/>
    <col min="24" max="24" width="10.5703125" bestFit="1" customWidth="1"/>
  </cols>
  <sheetData>
    <row r="1" spans="1:37" x14ac:dyDescent="0.25">
      <c r="A1" s="2" t="s">
        <v>24</v>
      </c>
      <c r="X1" s="28"/>
      <c r="Y1" s="28"/>
    </row>
    <row r="2" spans="1:37" x14ac:dyDescent="0.25">
      <c r="A2" s="32"/>
      <c r="B2" s="31" t="s">
        <v>70</v>
      </c>
      <c r="C2" s="33" t="s">
        <v>71</v>
      </c>
      <c r="D2" s="33" t="s">
        <v>72</v>
      </c>
      <c r="E2" s="33" t="s">
        <v>73</v>
      </c>
      <c r="F2" s="33" t="s">
        <v>74</v>
      </c>
      <c r="G2" s="33" t="s">
        <v>75</v>
      </c>
      <c r="H2" s="33" t="s">
        <v>76</v>
      </c>
      <c r="I2" s="33" t="s">
        <v>77</v>
      </c>
      <c r="J2" s="33" t="s">
        <v>78</v>
      </c>
      <c r="K2" s="33" t="s">
        <v>79</v>
      </c>
      <c r="L2" s="33" t="s">
        <v>80</v>
      </c>
      <c r="M2" s="33" t="s">
        <v>81</v>
      </c>
      <c r="N2" s="33" t="s">
        <v>82</v>
      </c>
      <c r="O2" s="33" t="s">
        <v>83</v>
      </c>
      <c r="P2" s="33" t="s">
        <v>84</v>
      </c>
      <c r="Q2" s="33" t="s">
        <v>85</v>
      </c>
      <c r="R2" s="33" t="s">
        <v>86</v>
      </c>
      <c r="S2" s="33" t="s">
        <v>87</v>
      </c>
      <c r="T2" s="33" t="s">
        <v>88</v>
      </c>
      <c r="U2" s="33" t="s">
        <v>89</v>
      </c>
      <c r="V2" s="33" t="s">
        <v>90</v>
      </c>
      <c r="W2" s="33" t="s">
        <v>91</v>
      </c>
      <c r="X2" s="33" t="s">
        <v>92</v>
      </c>
      <c r="Y2" s="33" t="s">
        <v>93</v>
      </c>
      <c r="Z2" s="33" t="s">
        <v>94</v>
      </c>
      <c r="AA2" s="33" t="s">
        <v>95</v>
      </c>
      <c r="AB2" s="33" t="s">
        <v>96</v>
      </c>
      <c r="AC2" s="33" t="s">
        <v>97</v>
      </c>
      <c r="AD2" s="33" t="s">
        <v>98</v>
      </c>
      <c r="AE2" s="33" t="s">
        <v>99</v>
      </c>
      <c r="AF2" s="33" t="s">
        <v>100</v>
      </c>
      <c r="AG2" s="33" t="s">
        <v>101</v>
      </c>
      <c r="AH2" s="33" t="s">
        <v>102</v>
      </c>
      <c r="AI2" s="33" t="s">
        <v>103</v>
      </c>
      <c r="AJ2" s="33" t="s">
        <v>104</v>
      </c>
      <c r="AK2" s="33" t="s">
        <v>105</v>
      </c>
    </row>
    <row r="3" spans="1:37" x14ac:dyDescent="0.25">
      <c r="A3" s="34" t="s">
        <v>0</v>
      </c>
      <c r="B3" s="37">
        <v>1.2503592663038601</v>
      </c>
      <c r="C3" s="37">
        <v>0.96729809843667225</v>
      </c>
      <c r="D3" s="37">
        <v>0.74077809109004633</v>
      </c>
      <c r="E3" s="37">
        <v>0.85087325827102367</v>
      </c>
      <c r="F3" s="37">
        <v>1.2809226688549942</v>
      </c>
      <c r="G3" s="37">
        <v>0.81287046766056725</v>
      </c>
      <c r="H3" s="37">
        <v>0.63341449764755731</v>
      </c>
      <c r="I3" s="37">
        <v>1.4036735712781705</v>
      </c>
      <c r="J3" s="37">
        <v>1.1015884013363393</v>
      </c>
      <c r="K3" s="37">
        <v>1.0497721615131859</v>
      </c>
      <c r="L3" s="37">
        <v>1.0879756307449746</v>
      </c>
      <c r="M3" s="37">
        <v>1.1655623974346556</v>
      </c>
      <c r="N3" s="37">
        <v>1.5714442165833922</v>
      </c>
      <c r="O3" s="37">
        <v>2.1142954581296411</v>
      </c>
      <c r="P3" s="37">
        <v>0.86398165984457365</v>
      </c>
      <c r="Q3" s="37">
        <v>0.89585882717157028</v>
      </c>
      <c r="R3" s="37">
        <v>1.2920492415353033</v>
      </c>
      <c r="S3" s="37">
        <v>0.8569608305255132</v>
      </c>
      <c r="T3" s="37">
        <v>2.2293311888638305</v>
      </c>
      <c r="U3" s="37">
        <v>1.1286650957307323</v>
      </c>
      <c r="V3" s="37">
        <v>1.5439128774021877</v>
      </c>
      <c r="W3" s="37">
        <v>0.57373802108568595</v>
      </c>
      <c r="X3" s="37">
        <v>1.1636220411218965</v>
      </c>
      <c r="Y3" s="37">
        <v>1.6096652123339243</v>
      </c>
      <c r="Z3" s="37">
        <v>0.68144868794001612</v>
      </c>
      <c r="AA3" s="37">
        <v>1.5789147102493626</v>
      </c>
      <c r="AB3" s="37">
        <v>0.50619877808656932</v>
      </c>
      <c r="AC3" s="37">
        <v>0.71018825950165354</v>
      </c>
      <c r="AD3" s="37">
        <v>0.97071539971286191</v>
      </c>
      <c r="AE3" s="37">
        <v>0.58677636617828599</v>
      </c>
      <c r="AF3" s="37">
        <v>1.1729169357251579</v>
      </c>
      <c r="AG3" s="37">
        <v>1.3785049841963353</v>
      </c>
      <c r="AH3" s="37">
        <v>1.756171745941894</v>
      </c>
      <c r="AI3" s="37">
        <v>1.8015518061509352</v>
      </c>
      <c r="AJ3" s="37">
        <v>0.86792776001023619</v>
      </c>
      <c r="AK3" s="37">
        <v>1</v>
      </c>
    </row>
    <row r="4" spans="1:37" x14ac:dyDescent="0.25">
      <c r="A4" s="34" t="s">
        <v>3</v>
      </c>
      <c r="B4" s="37">
        <v>0.85771878073364638</v>
      </c>
      <c r="C4" s="37">
        <v>1.1459232084087685</v>
      </c>
      <c r="D4" s="37">
        <v>1.1082760195125123</v>
      </c>
      <c r="E4" s="37">
        <v>0.87647992820314047</v>
      </c>
      <c r="F4" s="37">
        <v>1.1927904268616256</v>
      </c>
      <c r="G4" s="37">
        <v>1.0289405353811718</v>
      </c>
      <c r="H4" s="37">
        <v>0.75840724354634237</v>
      </c>
      <c r="I4" s="37">
        <v>0.6631842750517466</v>
      </c>
      <c r="J4" s="37">
        <v>1.1499349202555726</v>
      </c>
      <c r="K4" s="37">
        <v>0.89227978207578906</v>
      </c>
      <c r="L4" s="37">
        <v>1.3616855186490902</v>
      </c>
      <c r="M4" s="37">
        <v>1.0814452058255428</v>
      </c>
      <c r="N4" s="37">
        <v>1.1051714361593667</v>
      </c>
      <c r="O4" s="37">
        <v>0.58570401304419017</v>
      </c>
      <c r="P4" s="37">
        <v>0.48125736413073944</v>
      </c>
      <c r="Q4" s="37">
        <v>0.72314218216721071</v>
      </c>
      <c r="R4" s="37">
        <v>1.0444355196463733</v>
      </c>
      <c r="S4" s="37">
        <v>0.6356843171691493</v>
      </c>
      <c r="T4" s="37">
        <v>0.67606847905164658</v>
      </c>
      <c r="U4" s="37">
        <v>1.1889725639510531</v>
      </c>
      <c r="V4" s="37">
        <v>1.1744662876219409</v>
      </c>
      <c r="W4" s="37">
        <v>0.89053959765794488</v>
      </c>
      <c r="X4" s="37">
        <v>1.2930432236188252</v>
      </c>
      <c r="Y4" s="37">
        <v>0.54159456556817986</v>
      </c>
      <c r="Z4" s="37">
        <v>0.8171675723341838</v>
      </c>
      <c r="AA4" s="37">
        <v>1.0778064555280527</v>
      </c>
      <c r="AB4" s="37">
        <v>1.6662767699750027</v>
      </c>
      <c r="AC4" s="37">
        <v>0.62476599174978387</v>
      </c>
      <c r="AD4" s="37">
        <v>1.2703364236232146</v>
      </c>
      <c r="AE4" s="37">
        <v>0.93943311514199501</v>
      </c>
      <c r="AF4" s="37">
        <v>1.3619979013504262</v>
      </c>
      <c r="AG4" s="37">
        <v>0.94707321942718958</v>
      </c>
      <c r="AH4" s="37">
        <v>1.0686816409311739</v>
      </c>
      <c r="AI4" s="37">
        <v>0.89148995142486032</v>
      </c>
      <c r="AJ4" s="37">
        <v>1.0644167731988332</v>
      </c>
      <c r="AK4" s="37">
        <v>1</v>
      </c>
    </row>
    <row r="5" spans="1:37" x14ac:dyDescent="0.25">
      <c r="A5" s="34" t="s">
        <v>4</v>
      </c>
      <c r="B5" s="37">
        <v>1.124962247053815</v>
      </c>
      <c r="C5" s="37">
        <v>1.3322078791996428</v>
      </c>
      <c r="D5" s="37">
        <v>0.99289461220656916</v>
      </c>
      <c r="E5" s="37">
        <v>0.95222469806592791</v>
      </c>
      <c r="F5" s="37">
        <v>1.1890157936614787</v>
      </c>
      <c r="G5" s="37">
        <v>1.1397739584610582</v>
      </c>
      <c r="H5" s="37">
        <v>0.75751588748938803</v>
      </c>
      <c r="I5" s="37">
        <v>0.74137708884034392</v>
      </c>
      <c r="J5" s="37">
        <v>1.2576490790278223</v>
      </c>
      <c r="K5" s="37">
        <v>0.6327347517677987</v>
      </c>
      <c r="L5" s="37">
        <v>1.4306909866782516</v>
      </c>
      <c r="M5" s="37">
        <v>0.77930490704861055</v>
      </c>
      <c r="N5" s="37">
        <v>1.0745335068408799</v>
      </c>
      <c r="O5" s="37">
        <v>1.0529805391927747</v>
      </c>
      <c r="P5" s="37">
        <v>0.66544419634137042</v>
      </c>
      <c r="Q5" s="37">
        <v>0.69978417324254272</v>
      </c>
      <c r="R5" s="37">
        <v>0.9846783186210859</v>
      </c>
      <c r="S5" s="37">
        <v>0.67786093490620447</v>
      </c>
      <c r="T5" s="37">
        <v>1.0633562625472439</v>
      </c>
      <c r="U5" s="37">
        <v>1.542260349095488</v>
      </c>
      <c r="V5" s="37">
        <v>1.3624245384513338</v>
      </c>
      <c r="W5" s="37">
        <v>0.88629200308173528</v>
      </c>
      <c r="X5" s="37">
        <v>2.0118572861566957</v>
      </c>
      <c r="Y5" s="37">
        <v>1.3285117571169081</v>
      </c>
      <c r="Z5" s="37">
        <v>1.0999894366157343</v>
      </c>
      <c r="AA5" s="37">
        <v>1.1794930430123081</v>
      </c>
      <c r="AB5" s="37">
        <v>0.7966676859443802</v>
      </c>
      <c r="AC5" s="37">
        <v>0.65408919776876973</v>
      </c>
      <c r="AD5" s="37">
        <v>0.99873338886211072</v>
      </c>
      <c r="AE5" s="37">
        <v>0.72895550871340187</v>
      </c>
      <c r="AF5" s="37">
        <v>1.6334566015358056</v>
      </c>
      <c r="AG5" s="37">
        <v>1.350784660058195</v>
      </c>
      <c r="AH5" s="37">
        <v>1.41767643111015</v>
      </c>
      <c r="AI5" s="37">
        <v>0.94018540743091816</v>
      </c>
      <c r="AJ5" s="37">
        <v>1.1521780027883783</v>
      </c>
      <c r="AK5" s="37">
        <v>1</v>
      </c>
    </row>
    <row r="6" spans="1:37" x14ac:dyDescent="0.25">
      <c r="A6" s="34" t="s">
        <v>5</v>
      </c>
      <c r="B6" s="37">
        <v>1.0215207429225868</v>
      </c>
      <c r="C6" s="37">
        <v>0.93703347665965075</v>
      </c>
      <c r="D6" s="37">
        <v>0.8542734990785581</v>
      </c>
      <c r="E6" s="37">
        <v>0.87591358661612595</v>
      </c>
      <c r="F6" s="37">
        <v>1.1253311732914661</v>
      </c>
      <c r="G6" s="37">
        <v>0.97257819198704698</v>
      </c>
      <c r="H6" s="37">
        <v>0.63306408062736597</v>
      </c>
      <c r="I6" s="37">
        <v>1.2115289311368973</v>
      </c>
      <c r="J6" s="37">
        <v>1.1900024940465379</v>
      </c>
      <c r="K6" s="37">
        <v>0.95105842027538767</v>
      </c>
      <c r="L6" s="37">
        <v>1.2177697545496589</v>
      </c>
      <c r="M6" s="37">
        <v>1.1215394728176813</v>
      </c>
      <c r="N6" s="37">
        <v>1.0568400578379735</v>
      </c>
      <c r="O6" s="37">
        <v>1.2310685643273411</v>
      </c>
      <c r="P6" s="37">
        <v>1.0258036158187915</v>
      </c>
      <c r="Q6" s="37">
        <v>0.85826891192128518</v>
      </c>
      <c r="R6" s="37">
        <v>1.1379754900126398</v>
      </c>
      <c r="S6" s="37">
        <v>0.81338415607746695</v>
      </c>
      <c r="T6" s="37">
        <v>1.7055161077072065</v>
      </c>
      <c r="U6" s="37">
        <v>1.2345614359931971</v>
      </c>
      <c r="V6" s="37">
        <v>0.96774727555171702</v>
      </c>
      <c r="W6" s="37">
        <v>0.72771311182597198</v>
      </c>
      <c r="X6" s="37">
        <v>1.24010539999005</v>
      </c>
      <c r="Y6" s="37">
        <v>1.0833432075459293</v>
      </c>
      <c r="Z6" s="37">
        <v>1.3114646220447452</v>
      </c>
      <c r="AA6" s="37">
        <v>1.1228219049224182</v>
      </c>
      <c r="AB6" s="37">
        <v>0.86372509640541106</v>
      </c>
      <c r="AC6" s="37">
        <v>0.80392571721464789</v>
      </c>
      <c r="AD6" s="37">
        <v>1.0106162030276773</v>
      </c>
      <c r="AE6" s="37">
        <v>0.5942627441851358</v>
      </c>
      <c r="AF6" s="37">
        <v>1.2492766834852469</v>
      </c>
      <c r="AG6" s="37">
        <v>1.5975562847344478</v>
      </c>
      <c r="AH6" s="37">
        <v>1.6200541381928972</v>
      </c>
      <c r="AI6" s="37">
        <v>1.4897207760355584</v>
      </c>
      <c r="AJ6" s="37">
        <v>1.2601296455245812</v>
      </c>
      <c r="AK6" s="37">
        <v>1</v>
      </c>
    </row>
    <row r="7" spans="1:37" x14ac:dyDescent="0.25">
      <c r="A7" s="34" t="s">
        <v>6</v>
      </c>
      <c r="B7" s="37">
        <v>1.1070253594703425</v>
      </c>
      <c r="C7" s="37">
        <v>0.33693326522040923</v>
      </c>
      <c r="D7" s="37">
        <v>1.0311775911175718</v>
      </c>
      <c r="E7" s="37">
        <v>1.1201606746740884</v>
      </c>
      <c r="F7" s="37">
        <v>0.84738456554210384</v>
      </c>
      <c r="G7" s="37">
        <v>0.95496297612925174</v>
      </c>
      <c r="H7" s="37">
        <v>1.6230122908337694</v>
      </c>
      <c r="I7" s="37">
        <v>1.597800672642502</v>
      </c>
      <c r="J7" s="37">
        <v>0.55391212478469232</v>
      </c>
      <c r="K7" s="37">
        <v>1.5323712839925006</v>
      </c>
      <c r="L7" s="37">
        <v>0.17981483567344439</v>
      </c>
      <c r="M7" s="37">
        <v>1.0606415611744628</v>
      </c>
      <c r="N7" s="37">
        <v>0.49471613343748072</v>
      </c>
      <c r="O7" s="37">
        <v>0.29412658056343427</v>
      </c>
      <c r="P7" s="37">
        <v>1.6185457358279933</v>
      </c>
      <c r="Q7" s="37">
        <v>1.5518061949544586</v>
      </c>
      <c r="R7" s="37">
        <v>1.1602628659685303</v>
      </c>
      <c r="S7" s="37">
        <v>1.5741190599879649</v>
      </c>
      <c r="T7" s="37">
        <v>0.32521207960613924</v>
      </c>
      <c r="U7" s="37">
        <v>0.13624670077730847</v>
      </c>
      <c r="V7" s="37">
        <v>0.42107423966087582</v>
      </c>
      <c r="W7" s="37">
        <v>1.4761485091631119</v>
      </c>
      <c r="X7" s="37">
        <v>0.38733799305345046</v>
      </c>
      <c r="Y7" s="37">
        <v>0.17744496791645181</v>
      </c>
      <c r="Z7" s="37">
        <v>0.16085391084422193</v>
      </c>
      <c r="AA7" s="37">
        <v>0.49686573703665149</v>
      </c>
      <c r="AB7" s="37">
        <v>1.2063556766920478</v>
      </c>
      <c r="AC7" s="37">
        <v>1.6263739635941019</v>
      </c>
      <c r="AD7" s="37">
        <v>0.58482133832875649</v>
      </c>
      <c r="AE7" s="37">
        <v>1.474218385311014</v>
      </c>
      <c r="AF7" s="37">
        <v>0.15859913399526326</v>
      </c>
      <c r="AG7" s="37">
        <v>0.34833473242228402</v>
      </c>
      <c r="AH7" s="37">
        <v>0.30407917961872716</v>
      </c>
      <c r="AI7" s="37">
        <v>0.2543416783020615</v>
      </c>
      <c r="AJ7" s="37">
        <v>0.75570688282346232</v>
      </c>
      <c r="AK7" s="37">
        <v>1</v>
      </c>
    </row>
    <row r="8" spans="1:37" x14ac:dyDescent="0.25">
      <c r="A8" s="34" t="s">
        <v>7</v>
      </c>
      <c r="B8" s="37">
        <v>1.4022982459605557</v>
      </c>
      <c r="C8" s="37">
        <v>1.3859670467738103</v>
      </c>
      <c r="D8" s="37">
        <v>1.1100700834614878</v>
      </c>
      <c r="E8" s="37">
        <v>0.66148572951082241</v>
      </c>
      <c r="F8" s="37">
        <v>1.107690964418016</v>
      </c>
      <c r="G8" s="37">
        <v>1.0596691292374232</v>
      </c>
      <c r="H8" s="37">
        <v>0.57322345449289014</v>
      </c>
      <c r="I8" s="37">
        <v>0.61439185835857291</v>
      </c>
      <c r="J8" s="37">
        <v>1.3837930782293388</v>
      </c>
      <c r="K8" s="37">
        <v>0.58784126176249296</v>
      </c>
      <c r="L8" s="37">
        <v>0.82216918037581765</v>
      </c>
      <c r="M8" s="37">
        <v>0.82987788985061206</v>
      </c>
      <c r="N8" s="37">
        <v>1.1298221369289025</v>
      </c>
      <c r="O8" s="37">
        <v>0.61977049123260608</v>
      </c>
      <c r="P8" s="37">
        <v>0.89403083935972616</v>
      </c>
      <c r="Q8" s="37">
        <v>1.1296739602168477</v>
      </c>
      <c r="R8" s="37">
        <v>1.132759527669537</v>
      </c>
      <c r="S8" s="37">
        <v>0.70453864573888692</v>
      </c>
      <c r="T8" s="37">
        <v>1.2617171550663737</v>
      </c>
      <c r="U8" s="37">
        <v>1.0738676835834842</v>
      </c>
      <c r="V8" s="37">
        <v>1.2534720231473708</v>
      </c>
      <c r="W8" s="37">
        <v>0.60332420560563504</v>
      </c>
      <c r="X8" s="37">
        <v>0.75117111974974571</v>
      </c>
      <c r="Y8" s="37">
        <v>0.79871382019608717</v>
      </c>
      <c r="Z8" s="37">
        <v>0.42354608581594483</v>
      </c>
      <c r="AA8" s="37">
        <v>1.6832114819451569</v>
      </c>
      <c r="AB8" s="37">
        <v>0.39784578261570575</v>
      </c>
      <c r="AC8" s="37">
        <v>0.57115188167340147</v>
      </c>
      <c r="AD8" s="37">
        <v>1.247843124322789</v>
      </c>
      <c r="AE8" s="37">
        <v>0.55671597630180281</v>
      </c>
      <c r="AF8" s="37">
        <v>2.0984660556183319</v>
      </c>
      <c r="AG8" s="37">
        <v>0.77004511119987462</v>
      </c>
      <c r="AH8" s="37">
        <v>1.4567387123787041</v>
      </c>
      <c r="AI8" s="37">
        <v>1.2526469428517271</v>
      </c>
      <c r="AJ8" s="37">
        <v>0.90829293675293388</v>
      </c>
      <c r="AK8" s="37">
        <v>1</v>
      </c>
    </row>
    <row r="9" spans="1:37" x14ac:dyDescent="0.25">
      <c r="A9" s="34" t="s">
        <v>8</v>
      </c>
      <c r="B9" s="37">
        <v>1.0002889281939444</v>
      </c>
      <c r="C9" s="37">
        <v>1.391191453589441</v>
      </c>
      <c r="D9" s="37">
        <v>0.856401306686984</v>
      </c>
      <c r="E9" s="37">
        <v>0.78505037979315628</v>
      </c>
      <c r="F9" s="37">
        <v>1.0258624968574888</v>
      </c>
      <c r="G9" s="37">
        <v>0.7419730761835831</v>
      </c>
      <c r="H9" s="37">
        <v>0.72684015413873104</v>
      </c>
      <c r="I9" s="37">
        <v>0.5903395928780536</v>
      </c>
      <c r="J9" s="37">
        <v>0.96821474385566519</v>
      </c>
      <c r="K9" s="37">
        <v>1.0442717407653967</v>
      </c>
      <c r="L9" s="37">
        <v>1.2134451369025547</v>
      </c>
      <c r="M9" s="37">
        <v>1.0443698381856901</v>
      </c>
      <c r="N9" s="37">
        <v>1.4038321103651201</v>
      </c>
      <c r="O9" s="37">
        <v>2.2033390107483739</v>
      </c>
      <c r="P9" s="37">
        <v>1.0370243551618037</v>
      </c>
      <c r="Q9" s="37">
        <v>1.0838448278096529</v>
      </c>
      <c r="R9" s="37">
        <v>1.5861550059299843</v>
      </c>
      <c r="S9" s="37">
        <v>0.76034352147095574</v>
      </c>
      <c r="T9" s="37">
        <v>1.3015450758401244</v>
      </c>
      <c r="U9" s="37">
        <v>1.2349716996419442</v>
      </c>
      <c r="V9" s="37">
        <v>2.4123049597139734</v>
      </c>
      <c r="W9" s="37">
        <v>0.81707529297409809</v>
      </c>
      <c r="X9" s="37">
        <v>2.0079856936559892</v>
      </c>
      <c r="Y9" s="37">
        <v>0.77311412189817219</v>
      </c>
      <c r="Z9" s="37">
        <v>0.56459003591105472</v>
      </c>
      <c r="AA9" s="37">
        <v>2.2679596998890017</v>
      </c>
      <c r="AB9" s="37">
        <v>0.82150922818134409</v>
      </c>
      <c r="AC9" s="37">
        <v>0.51280748860313918</v>
      </c>
      <c r="AD9" s="37">
        <v>1.0869332125743982</v>
      </c>
      <c r="AE9" s="37">
        <v>0.83669202433797907</v>
      </c>
      <c r="AF9" s="37">
        <v>1.2815525440398021</v>
      </c>
      <c r="AG9" s="37">
        <v>1.0189582038500067</v>
      </c>
      <c r="AH9" s="37">
        <v>1.7828097957264788</v>
      </c>
      <c r="AI9" s="37">
        <v>1.570220867707343</v>
      </c>
      <c r="AJ9" s="37">
        <v>0.72825336550827868</v>
      </c>
      <c r="AK9" s="37">
        <v>1</v>
      </c>
    </row>
    <row r="10" spans="1:37" x14ac:dyDescent="0.25">
      <c r="A10" s="34" t="s">
        <v>9</v>
      </c>
      <c r="B10" s="37">
        <v>0.8685482725985858</v>
      </c>
      <c r="C10" s="37">
        <v>1.7842731448374876</v>
      </c>
      <c r="D10" s="37">
        <v>1.0307880909883909</v>
      </c>
      <c r="E10" s="37">
        <v>0.76772336787668416</v>
      </c>
      <c r="F10" s="37">
        <v>1.11439088009938</v>
      </c>
      <c r="G10" s="37">
        <v>0.94582361243546798</v>
      </c>
      <c r="H10" s="37">
        <v>0.95291085205607284</v>
      </c>
      <c r="I10" s="37">
        <v>0.52508733822881704</v>
      </c>
      <c r="J10" s="37">
        <v>1.0148573906955296</v>
      </c>
      <c r="K10" s="37">
        <v>0.87427406628825655</v>
      </c>
      <c r="L10" s="37">
        <v>0.96927901636657188</v>
      </c>
      <c r="M10" s="37">
        <v>1.3803661153929681</v>
      </c>
      <c r="N10" s="37">
        <v>1.2455884247279894</v>
      </c>
      <c r="O10" s="37">
        <v>0.26598799226411995</v>
      </c>
      <c r="P10" s="37">
        <v>0.75366533230412081</v>
      </c>
      <c r="Q10" s="37">
        <v>0.7708589747073441</v>
      </c>
      <c r="R10" s="37">
        <v>0.84728101437158199</v>
      </c>
      <c r="S10" s="37">
        <v>0.82468653682454107</v>
      </c>
      <c r="T10" s="37">
        <v>0.49579605107682606</v>
      </c>
      <c r="U10" s="37">
        <v>1.381034876443217</v>
      </c>
      <c r="V10" s="37">
        <v>0.36131053622003501</v>
      </c>
      <c r="W10" s="37">
        <v>0.87566189555217822</v>
      </c>
      <c r="X10" s="37">
        <v>1.0743030141418295</v>
      </c>
      <c r="Y10" s="37">
        <v>0.41171291788126529</v>
      </c>
      <c r="Z10" s="37">
        <v>1.663674965384458</v>
      </c>
      <c r="AA10" s="37">
        <v>1.0564710595825919</v>
      </c>
      <c r="AB10" s="37">
        <v>1.6757474200956466</v>
      </c>
      <c r="AC10" s="37">
        <v>1.1017063056515521</v>
      </c>
      <c r="AD10" s="37">
        <v>1.0955881494685866</v>
      </c>
      <c r="AE10" s="37">
        <v>1.1099136446775306</v>
      </c>
      <c r="AF10" s="37">
        <v>0.50783532519411967</v>
      </c>
      <c r="AG10" s="37">
        <v>0.63432589723385124</v>
      </c>
      <c r="AH10" s="37">
        <v>0.53735773176990798</v>
      </c>
      <c r="AI10" s="37">
        <v>0.63024587470691329</v>
      </c>
      <c r="AJ10" s="37">
        <v>1.7798248819753668</v>
      </c>
      <c r="AK10" s="37">
        <v>1</v>
      </c>
    </row>
    <row r="11" spans="1:37" x14ac:dyDescent="0.25">
      <c r="A11" s="34" t="s">
        <v>10</v>
      </c>
      <c r="B11" s="37">
        <v>0.77286513848370342</v>
      </c>
      <c r="C11" s="37">
        <v>1.7008184801383621</v>
      </c>
      <c r="D11" s="37">
        <v>1.1004413850658403</v>
      </c>
      <c r="E11" s="37">
        <v>0.93822200875050976</v>
      </c>
      <c r="F11" s="37">
        <v>1.0725423805110694</v>
      </c>
      <c r="G11" s="37">
        <v>1.0269023517022871</v>
      </c>
      <c r="H11" s="37">
        <v>1.021246595989737</v>
      </c>
      <c r="I11" s="37">
        <v>0.59407505098127955</v>
      </c>
      <c r="J11" s="37">
        <v>1.0066961758802424</v>
      </c>
      <c r="K11" s="37">
        <v>0.62487577400197469</v>
      </c>
      <c r="L11" s="37">
        <v>0.97867935740774059</v>
      </c>
      <c r="M11" s="37">
        <v>1.1246831688588428</v>
      </c>
      <c r="N11" s="37">
        <v>1.156628403574304</v>
      </c>
      <c r="O11" s="37">
        <v>0.87771416165086413</v>
      </c>
      <c r="P11" s="37">
        <v>0.52019236576899597</v>
      </c>
      <c r="Q11" s="37">
        <v>0.82915914346391284</v>
      </c>
      <c r="R11" s="37">
        <v>0.85248571996235056</v>
      </c>
      <c r="S11" s="37">
        <v>0.71843733693941536</v>
      </c>
      <c r="T11" s="37">
        <v>0.58272640087533289</v>
      </c>
      <c r="U11" s="37">
        <v>1.2279707117462018</v>
      </c>
      <c r="V11" s="37">
        <v>0.86870187189627335</v>
      </c>
      <c r="W11" s="37">
        <v>0.99999646253953534</v>
      </c>
      <c r="X11" s="37">
        <v>1.4110142131352186</v>
      </c>
      <c r="Y11" s="37">
        <v>0.72568049327656525</v>
      </c>
      <c r="Z11" s="37">
        <v>1.1024836313934689</v>
      </c>
      <c r="AA11" s="37">
        <v>0.98684325132080852</v>
      </c>
      <c r="AB11" s="37">
        <v>1.1144999394181849</v>
      </c>
      <c r="AC11" s="37">
        <v>0.81574933434878116</v>
      </c>
      <c r="AD11" s="37">
        <v>1.2796285220112706</v>
      </c>
      <c r="AE11" s="37">
        <v>1.1345021171672642</v>
      </c>
      <c r="AF11" s="37">
        <v>1.2411725608320583</v>
      </c>
      <c r="AG11" s="37">
        <v>1.2496415881995355</v>
      </c>
      <c r="AH11" s="37">
        <v>0.87402376467011678</v>
      </c>
      <c r="AI11" s="37">
        <v>0.81534330657698684</v>
      </c>
      <c r="AJ11" s="37">
        <v>1.0493490199347468</v>
      </c>
      <c r="AK11" s="37">
        <v>1</v>
      </c>
    </row>
    <row r="12" spans="1:37" x14ac:dyDescent="0.25">
      <c r="A12" s="34" t="s">
        <v>11</v>
      </c>
      <c r="B12" s="37">
        <v>2.0024157676856689</v>
      </c>
      <c r="C12" s="37">
        <v>1.0975800834299074</v>
      </c>
      <c r="D12" s="37">
        <v>0.89457828347271462</v>
      </c>
      <c r="E12" s="37">
        <v>1.2212633512160254</v>
      </c>
      <c r="F12" s="37">
        <v>0.7553326352780767</v>
      </c>
      <c r="G12" s="37">
        <v>0.89716528606764911</v>
      </c>
      <c r="H12" s="37">
        <v>0.66523342104343319</v>
      </c>
      <c r="I12" s="37">
        <v>0.58518207359125118</v>
      </c>
      <c r="J12" s="37">
        <v>1.2128337407219829</v>
      </c>
      <c r="K12" s="37">
        <v>0.83622223642231053</v>
      </c>
      <c r="L12" s="37">
        <v>2.0608138445103679</v>
      </c>
      <c r="M12" s="37">
        <v>0.73464450478914212</v>
      </c>
      <c r="N12" s="37">
        <v>1.3972544843594441</v>
      </c>
      <c r="O12" s="37">
        <v>2.4798906141354413</v>
      </c>
      <c r="P12" s="37">
        <v>0.80038735929645599</v>
      </c>
      <c r="Q12" s="37">
        <v>0.73071975338637785</v>
      </c>
      <c r="R12" s="37">
        <v>0.92836936884864452</v>
      </c>
      <c r="S12" s="37">
        <v>0.82326754050108042</v>
      </c>
      <c r="T12" s="37">
        <v>2.1969413740350272</v>
      </c>
      <c r="U12" s="37">
        <v>1.5836996745793912</v>
      </c>
      <c r="V12" s="37">
        <v>1.3003308836620198</v>
      </c>
      <c r="W12" s="37">
        <v>0.72520132577060692</v>
      </c>
      <c r="X12" s="37">
        <v>1.2386185725040526</v>
      </c>
      <c r="Y12" s="37">
        <v>1.370731755559103</v>
      </c>
      <c r="Z12" s="37">
        <v>1.7265365675090796</v>
      </c>
      <c r="AA12" s="37">
        <v>1.6762853910199178</v>
      </c>
      <c r="AB12" s="37">
        <v>0.70442164444109567</v>
      </c>
      <c r="AC12" s="37">
        <v>0.5709799947174361</v>
      </c>
      <c r="AD12" s="37">
        <v>0.88561901492359263</v>
      </c>
      <c r="AE12" s="37">
        <v>0.6570631183482597</v>
      </c>
      <c r="AF12" s="37">
        <v>1.6630276635766812</v>
      </c>
      <c r="AG12" s="37">
        <v>1.2556240395798393</v>
      </c>
      <c r="AH12" s="37">
        <v>1.6388327207976383</v>
      </c>
      <c r="AI12" s="37">
        <v>1.3630347275607728</v>
      </c>
      <c r="AJ12" s="37">
        <v>0.630865323893948</v>
      </c>
      <c r="AK12" s="37">
        <v>1</v>
      </c>
    </row>
    <row r="13" spans="1:37" x14ac:dyDescent="0.25">
      <c r="A13" s="34" t="s">
        <v>109</v>
      </c>
      <c r="B13" s="37">
        <v>1.3785448824488273</v>
      </c>
      <c r="C13" s="37">
        <v>1.5329832111670936</v>
      </c>
      <c r="D13" s="37">
        <v>1.0312765932436592</v>
      </c>
      <c r="E13" s="37">
        <v>1.1087343980656057</v>
      </c>
      <c r="F13" s="37">
        <v>0.95913223970564332</v>
      </c>
      <c r="G13" s="37">
        <v>1.1231333310909903</v>
      </c>
      <c r="H13" s="37">
        <v>0.77148801029760161</v>
      </c>
      <c r="I13" s="37">
        <v>0.87232212624949568</v>
      </c>
      <c r="J13" s="37">
        <v>1.3014235177822693</v>
      </c>
      <c r="K13" s="37">
        <v>0.80222307582245278</v>
      </c>
      <c r="L13" s="37">
        <v>1.1961666553694026</v>
      </c>
      <c r="M13" s="37">
        <v>0.94777868569773005</v>
      </c>
      <c r="N13" s="37">
        <v>1.0996704893678058</v>
      </c>
      <c r="O13" s="37">
        <v>0.30874107614318735</v>
      </c>
      <c r="P13" s="37">
        <v>0.72674850318875994</v>
      </c>
      <c r="Q13" s="37">
        <v>0.93480527105527245</v>
      </c>
      <c r="R13" s="37">
        <v>0.93515787243001136</v>
      </c>
      <c r="S13" s="37">
        <v>1.0280782219224061</v>
      </c>
      <c r="T13" s="37">
        <v>0.71594618004254873</v>
      </c>
      <c r="U13" s="37">
        <v>1.2388619332617712</v>
      </c>
      <c r="V13" s="37">
        <v>0.40097753995676355</v>
      </c>
      <c r="W13" s="37">
        <v>1.2549012701590356</v>
      </c>
      <c r="X13" s="37">
        <v>0.712522844181257</v>
      </c>
      <c r="Y13" s="37">
        <v>0.69236544197892136</v>
      </c>
      <c r="Z13" s="37">
        <v>0.95923058662591398</v>
      </c>
      <c r="AA13" s="37">
        <v>0.99230637866101867</v>
      </c>
      <c r="AB13" s="37">
        <v>1.2685935915039708</v>
      </c>
      <c r="AC13" s="37">
        <v>0.95113393903071819</v>
      </c>
      <c r="AD13" s="37">
        <v>0.80304660334651545</v>
      </c>
      <c r="AE13" s="37">
        <v>0.77946652040969555</v>
      </c>
      <c r="AF13" s="37">
        <v>0.67619276064526002</v>
      </c>
      <c r="AG13" s="37">
        <v>0.78470446612023081</v>
      </c>
      <c r="AH13" s="37">
        <v>0.69456994916779347</v>
      </c>
      <c r="AI13" s="37">
        <v>0.57684989348912319</v>
      </c>
      <c r="AJ13" s="37">
        <v>1.0144537726339165</v>
      </c>
      <c r="AK13" s="37">
        <v>1</v>
      </c>
    </row>
    <row r="14" spans="1:37" s="18" customFormat="1" x14ac:dyDescent="0.25">
      <c r="A14" s="56" t="s">
        <v>12</v>
      </c>
      <c r="B14" s="57">
        <v>0.95764939476009503</v>
      </c>
      <c r="C14" s="57">
        <v>1.1672635797135931</v>
      </c>
      <c r="D14" s="57">
        <v>1.1023041301635845</v>
      </c>
      <c r="E14" s="57">
        <v>1.0107163522680713</v>
      </c>
      <c r="F14" s="57">
        <v>1.0687863724081368</v>
      </c>
      <c r="G14" s="57">
        <v>1.1182618197489229</v>
      </c>
      <c r="H14" s="57">
        <v>1.2805724565279775</v>
      </c>
      <c r="I14" s="57">
        <v>0.56041377005007365</v>
      </c>
      <c r="J14" s="57">
        <v>1.1837249785561208</v>
      </c>
      <c r="K14" s="57">
        <v>0.63331239457210609</v>
      </c>
      <c r="L14" s="57">
        <v>0.25948375879012964</v>
      </c>
      <c r="M14" s="57">
        <v>0.830000138710695</v>
      </c>
      <c r="N14" s="57">
        <v>0.45898416621025617</v>
      </c>
      <c r="O14" s="57">
        <v>0.24999209244641574</v>
      </c>
      <c r="P14" s="57">
        <v>0.81709368078264888</v>
      </c>
      <c r="Q14" s="57">
        <v>0.84881641588331225</v>
      </c>
      <c r="R14" s="57">
        <v>0.57334012144162882</v>
      </c>
      <c r="S14" s="57">
        <v>0.64770214162358974</v>
      </c>
      <c r="T14" s="57">
        <v>0.59841488269790422</v>
      </c>
      <c r="U14" s="57">
        <v>0.17719078919597644</v>
      </c>
      <c r="V14" s="57">
        <v>0.20151567568162693</v>
      </c>
      <c r="W14" s="57">
        <v>1.1648788742234142</v>
      </c>
      <c r="X14" s="57">
        <v>0.51939474328326218</v>
      </c>
      <c r="Y14" s="57">
        <v>0.26140525513343232</v>
      </c>
      <c r="Z14" s="57">
        <v>0.14055107348470786</v>
      </c>
      <c r="AA14" s="57">
        <v>0.27033542753265682</v>
      </c>
      <c r="AB14" s="57">
        <v>0.94009047184757</v>
      </c>
      <c r="AC14" s="57">
        <v>0.7850230084777895</v>
      </c>
      <c r="AD14" s="57">
        <v>1.4491258341300879</v>
      </c>
      <c r="AE14" s="57">
        <v>1.3798400957271739</v>
      </c>
      <c r="AF14" s="57">
        <v>0.24736728958973725</v>
      </c>
      <c r="AG14" s="57">
        <v>0.35586771477031198</v>
      </c>
      <c r="AH14" s="57">
        <v>0.30322469501617438</v>
      </c>
      <c r="AI14" s="57">
        <v>0.2078578454058663</v>
      </c>
      <c r="AJ14" s="57">
        <v>0.47048464778517279</v>
      </c>
      <c r="AK14" s="57">
        <v>1</v>
      </c>
    </row>
    <row r="15" spans="1:37" s="58" customFormat="1" x14ac:dyDescent="0.25">
      <c r="A15" s="38" t="s">
        <v>13</v>
      </c>
      <c r="B15" s="39">
        <v>1.083988472150178</v>
      </c>
      <c r="C15" s="39">
        <v>1.6383807066779579</v>
      </c>
      <c r="D15" s="39">
        <v>0.9433928171632362</v>
      </c>
      <c r="E15" s="39">
        <v>0.94146207324985631</v>
      </c>
      <c r="F15" s="39">
        <v>0.85430892811601589</v>
      </c>
      <c r="G15" s="39">
        <v>1.1822860378036579</v>
      </c>
      <c r="H15" s="39">
        <v>0.51447692219935703</v>
      </c>
      <c r="I15" s="39">
        <v>0.63241725184590147</v>
      </c>
      <c r="J15" s="39">
        <v>1.4109540108230594</v>
      </c>
      <c r="K15" s="39">
        <v>0.6017234774010829</v>
      </c>
      <c r="L15" s="39">
        <v>0.97754278232044278</v>
      </c>
      <c r="M15" s="39">
        <v>0.87936184089521718</v>
      </c>
      <c r="N15" s="39">
        <v>1.2207047344580011</v>
      </c>
      <c r="O15" s="39">
        <v>1.4930582680041757</v>
      </c>
      <c r="P15" s="39">
        <v>0.52431377157073922</v>
      </c>
      <c r="Q15" s="39">
        <v>0.5337645270758995</v>
      </c>
      <c r="R15" s="39">
        <v>1.055750245635144</v>
      </c>
      <c r="S15" s="39">
        <v>0.56752019289822364</v>
      </c>
      <c r="T15" s="39">
        <v>1.3916369695953246</v>
      </c>
      <c r="U15" s="39">
        <v>1.3741903391784325</v>
      </c>
      <c r="V15" s="39">
        <v>1.6472034972073404</v>
      </c>
      <c r="W15" s="39">
        <v>0.55071990258269132</v>
      </c>
      <c r="X15" s="39">
        <v>1.3812613159245435</v>
      </c>
      <c r="Y15" s="39">
        <v>1.5848479344009345</v>
      </c>
      <c r="Z15" s="39">
        <v>0.43835241461884067</v>
      </c>
      <c r="AA15" s="39">
        <v>1.7859896887033349</v>
      </c>
      <c r="AB15" s="39">
        <v>0.45142951562247458</v>
      </c>
      <c r="AC15" s="39">
        <v>0.59914674171416438</v>
      </c>
      <c r="AD15" s="39">
        <v>1.1851030586905227</v>
      </c>
      <c r="AE15" s="39">
        <v>0.533479465385444</v>
      </c>
      <c r="AF15" s="39">
        <v>1.9087612602005088</v>
      </c>
      <c r="AG15" s="39">
        <v>1.8948911645210096</v>
      </c>
      <c r="AH15" s="39">
        <v>1.7681726423574997</v>
      </c>
      <c r="AI15" s="39">
        <v>1.1437624469750036</v>
      </c>
      <c r="AJ15" s="39">
        <v>1.1578750068995329</v>
      </c>
      <c r="AK15" s="39">
        <v>1</v>
      </c>
    </row>
    <row r="16" spans="1:37" x14ac:dyDescent="0.25">
      <c r="A16" s="34" t="s">
        <v>14</v>
      </c>
      <c r="B16" s="37">
        <v>0.89259494378815774</v>
      </c>
      <c r="C16" s="37">
        <v>0.77952360595546399</v>
      </c>
      <c r="D16" s="37">
        <v>0.72044022311832745</v>
      </c>
      <c r="E16" s="37">
        <v>0.56721517652992737</v>
      </c>
      <c r="F16" s="37">
        <v>1.3562982280743541</v>
      </c>
      <c r="G16" s="37">
        <v>0.73017595343299324</v>
      </c>
      <c r="H16" s="37">
        <v>0.45156949593365392</v>
      </c>
      <c r="I16" s="37">
        <v>1.0290003358447641</v>
      </c>
      <c r="J16" s="37">
        <v>1.0019849367882694</v>
      </c>
      <c r="K16" s="37">
        <v>0.90745586984012983</v>
      </c>
      <c r="L16" s="37">
        <v>1.2646233109933076</v>
      </c>
      <c r="M16" s="37">
        <v>2.0838476442396066</v>
      </c>
      <c r="N16" s="37">
        <v>1.3632654388089169</v>
      </c>
      <c r="O16" s="37">
        <v>2.2230400930573104</v>
      </c>
      <c r="P16" s="37">
        <v>0.63808540779020562</v>
      </c>
      <c r="Q16" s="37">
        <v>1.315066716417052</v>
      </c>
      <c r="R16" s="37">
        <v>1.4533992225514547</v>
      </c>
      <c r="S16" s="37">
        <v>0.82407309162978193</v>
      </c>
      <c r="T16" s="37">
        <v>1.9961614454088497</v>
      </c>
      <c r="U16" s="37">
        <v>1.5400516465943372</v>
      </c>
      <c r="V16" s="37">
        <v>1.7865740279460318</v>
      </c>
      <c r="W16" s="37">
        <v>0.56529074113807132</v>
      </c>
      <c r="X16" s="37">
        <v>1.8218921371238135</v>
      </c>
      <c r="Y16" s="37">
        <v>0.95361983853943888</v>
      </c>
      <c r="Z16" s="37">
        <v>0.63892444827977979</v>
      </c>
      <c r="AA16" s="37">
        <v>1.8654018251920623</v>
      </c>
      <c r="AB16" s="37">
        <v>0.71887146349726894</v>
      </c>
      <c r="AC16" s="37">
        <v>0.77205451968946504</v>
      </c>
      <c r="AD16" s="37">
        <v>1.211378034405608</v>
      </c>
      <c r="AE16" s="37">
        <v>0.51680123363080355</v>
      </c>
      <c r="AF16" s="37">
        <v>2.6789759416657053</v>
      </c>
      <c r="AG16" s="37">
        <v>1.5573162692099658</v>
      </c>
      <c r="AH16" s="37">
        <v>2.4931791072358211</v>
      </c>
      <c r="AI16" s="37">
        <v>1.869569117344519</v>
      </c>
      <c r="AJ16" s="37">
        <v>1.0690514036029766</v>
      </c>
      <c r="AK16" s="37">
        <v>1</v>
      </c>
    </row>
    <row r="17" spans="1:37" x14ac:dyDescent="0.25">
      <c r="A17" s="34" t="s">
        <v>106</v>
      </c>
      <c r="B17" s="37">
        <v>0.58024577142529643</v>
      </c>
      <c r="C17" s="37">
        <v>4.0337125868270936E-2</v>
      </c>
      <c r="D17" s="37">
        <v>0.82426840121177924</v>
      </c>
      <c r="E17" s="37">
        <v>1.3506528498791859</v>
      </c>
      <c r="F17" s="37">
        <v>0.62290072596772006</v>
      </c>
      <c r="G17" s="37">
        <v>0.66802038494782168</v>
      </c>
      <c r="H17" s="37">
        <v>1.1732696722164884</v>
      </c>
      <c r="I17" s="37">
        <v>1.6144290706015609</v>
      </c>
      <c r="J17" s="37">
        <v>0.87062886041517262</v>
      </c>
      <c r="K17" s="37">
        <v>2.0081291060864626</v>
      </c>
      <c r="L17" s="37">
        <v>0.63086658509177607</v>
      </c>
      <c r="M17" s="37">
        <v>0.58367006946340017</v>
      </c>
      <c r="N17" s="37">
        <v>1.2650693187572122</v>
      </c>
      <c r="O17" s="37">
        <v>1.1022229179991256</v>
      </c>
      <c r="P17" s="37">
        <v>2.1045377544082551</v>
      </c>
      <c r="Q17" s="37">
        <v>1.0684011485312879</v>
      </c>
      <c r="R17" s="37">
        <v>0.84732071841704759</v>
      </c>
      <c r="S17" s="37">
        <v>1.4027121464906311</v>
      </c>
      <c r="T17" s="37">
        <v>1.0226903558619918</v>
      </c>
      <c r="U17" s="37">
        <v>0.5509028977592707</v>
      </c>
      <c r="V17" s="37">
        <v>1.8505288550354744</v>
      </c>
      <c r="W17" s="37">
        <v>1.0649562844963174</v>
      </c>
      <c r="X17" s="37">
        <v>0.92187252359253857</v>
      </c>
      <c r="Y17" s="37">
        <v>0.83815624314785198</v>
      </c>
      <c r="Z17" s="37">
        <v>0.43082076204824515</v>
      </c>
      <c r="AA17" s="37">
        <v>1.5801416389537513</v>
      </c>
      <c r="AB17" s="37">
        <v>0.57641584567571191</v>
      </c>
      <c r="AC17" s="37">
        <v>1.1169818935207485</v>
      </c>
      <c r="AD17" s="37">
        <v>1.1538760369505321</v>
      </c>
      <c r="AE17" s="37">
        <v>1.2905997465084835</v>
      </c>
      <c r="AF17" s="37">
        <v>1.027802380314399</v>
      </c>
      <c r="AG17" s="37">
        <v>0.78261725116261127</v>
      </c>
      <c r="AH17" s="37">
        <v>0.81253606675487933</v>
      </c>
      <c r="AI17" s="37">
        <v>0.77511966143028033</v>
      </c>
      <c r="AJ17" s="37">
        <v>1.6173351393979229</v>
      </c>
      <c r="AK17" s="37">
        <v>1</v>
      </c>
    </row>
    <row r="18" spans="1:37" x14ac:dyDescent="0.25">
      <c r="A18" s="34" t="s">
        <v>15</v>
      </c>
      <c r="B18" s="37">
        <v>1.0993444707254993</v>
      </c>
      <c r="C18" s="37">
        <v>0.5713920726054309</v>
      </c>
      <c r="D18" s="37">
        <v>1.0067750244614972</v>
      </c>
      <c r="E18" s="37">
        <v>1.227209402239438</v>
      </c>
      <c r="F18" s="37">
        <v>0.68673588369890826</v>
      </c>
      <c r="G18" s="37">
        <v>0.83118950543227699</v>
      </c>
      <c r="H18" s="37">
        <v>1.4092122301120753</v>
      </c>
      <c r="I18" s="37">
        <v>1.0847296444180836</v>
      </c>
      <c r="J18" s="37">
        <v>0.87826911367182248</v>
      </c>
      <c r="K18" s="37">
        <v>1.2300623767314141</v>
      </c>
      <c r="L18" s="37">
        <v>0.66811803928956526</v>
      </c>
      <c r="M18" s="37">
        <v>0.51849562134424232</v>
      </c>
      <c r="N18" s="37">
        <v>0.7328919616077354</v>
      </c>
      <c r="O18" s="37">
        <v>0.47669218057772933</v>
      </c>
      <c r="P18" s="37">
        <v>1.5741274478490324</v>
      </c>
      <c r="Q18" s="37">
        <v>1.5652677797074248</v>
      </c>
      <c r="R18" s="37">
        <v>0.90080207764480946</v>
      </c>
      <c r="S18" s="37">
        <v>1.5948377454673146</v>
      </c>
      <c r="T18" s="37">
        <v>0.75407485737931979</v>
      </c>
      <c r="U18" s="37">
        <v>0.2654691826717806</v>
      </c>
      <c r="V18" s="37">
        <v>0.79021244591434925</v>
      </c>
      <c r="W18" s="37">
        <v>1.6655948943366434</v>
      </c>
      <c r="X18" s="37">
        <v>0.49739184881346976</v>
      </c>
      <c r="Y18" s="37">
        <v>0.28237660460786673</v>
      </c>
      <c r="Z18" s="37">
        <v>0.34259201541607526</v>
      </c>
      <c r="AA18" s="37">
        <v>0.64433659163408008</v>
      </c>
      <c r="AB18" s="37">
        <v>0.88158375114450005</v>
      </c>
      <c r="AC18" s="37">
        <v>1.1433493389089486</v>
      </c>
      <c r="AD18" s="37">
        <v>1.1035268563352323</v>
      </c>
      <c r="AE18" s="37">
        <v>1.3661629775432647</v>
      </c>
      <c r="AF18" s="37">
        <v>0.56411672176046235</v>
      </c>
      <c r="AG18" s="37">
        <v>0.33639976821374268</v>
      </c>
      <c r="AH18" s="37">
        <v>0.46874649935432833</v>
      </c>
      <c r="AI18" s="37">
        <v>0.54191976768392525</v>
      </c>
      <c r="AJ18" s="37">
        <v>0.64341678553088921</v>
      </c>
      <c r="AK18" s="37">
        <v>1</v>
      </c>
    </row>
    <row r="19" spans="1:37" x14ac:dyDescent="0.25">
      <c r="A19" s="34" t="s">
        <v>110</v>
      </c>
      <c r="B19" s="37">
        <v>1.7205787927713319</v>
      </c>
      <c r="C19" s="37">
        <v>1.4707286232298269</v>
      </c>
      <c r="D19" s="37">
        <v>0.91412167590077631</v>
      </c>
      <c r="E19" s="37">
        <v>0.84311732913960691</v>
      </c>
      <c r="F19" s="37">
        <v>1.2521317588651149</v>
      </c>
      <c r="G19" s="37">
        <v>0.78148672770812699</v>
      </c>
      <c r="H19" s="37">
        <v>0.96845293130185528</v>
      </c>
      <c r="I19" s="37">
        <v>0.70533862704818662</v>
      </c>
      <c r="J19" s="37">
        <v>0.97260134503467843</v>
      </c>
      <c r="K19" s="37">
        <v>1.0153499024142782</v>
      </c>
      <c r="L19" s="37">
        <v>1.9227128904748587</v>
      </c>
      <c r="M19" s="37">
        <v>0.81437294251891157</v>
      </c>
      <c r="N19" s="37">
        <v>1.0963408720106655</v>
      </c>
      <c r="O19" s="37">
        <v>1.3130891682448604</v>
      </c>
      <c r="P19" s="37">
        <v>0.73277360635331124</v>
      </c>
      <c r="Q19" s="37">
        <v>0.92355443902999879</v>
      </c>
      <c r="R19" s="37">
        <v>1.3524521628705881</v>
      </c>
      <c r="S19" s="37">
        <v>0.97029092499586578</v>
      </c>
      <c r="T19" s="37">
        <v>1.0184195057527745</v>
      </c>
      <c r="U19" s="37">
        <v>1.5918997187476756</v>
      </c>
      <c r="V19" s="37">
        <v>1.5961605873685571</v>
      </c>
      <c r="W19" s="37">
        <v>1.0089650581512473</v>
      </c>
      <c r="X19" s="37">
        <v>2.4224434487373498</v>
      </c>
      <c r="Y19" s="37">
        <v>0.5934277077983181</v>
      </c>
      <c r="Z19" s="37">
        <v>2.0864150485067663</v>
      </c>
      <c r="AA19" s="37">
        <v>1.0798218340909331</v>
      </c>
      <c r="AB19" s="37">
        <v>1.3010509612403756</v>
      </c>
      <c r="AC19" s="37">
        <v>0.59087982881762624</v>
      </c>
      <c r="AD19" s="37">
        <v>0.95408422969942597</v>
      </c>
      <c r="AE19" s="37">
        <v>0.75684455015080188</v>
      </c>
      <c r="AF19" s="37">
        <v>0.73649289022926545</v>
      </c>
      <c r="AG19" s="37">
        <v>1.1412216178924481</v>
      </c>
      <c r="AH19" s="37">
        <v>1.0228529173548195</v>
      </c>
      <c r="AI19" s="37">
        <v>1.1838440801552672</v>
      </c>
      <c r="AJ19" s="37">
        <v>0.8440465988427418</v>
      </c>
      <c r="AK19" s="37">
        <v>1</v>
      </c>
    </row>
    <row r="20" spans="1:37" x14ac:dyDescent="0.25">
      <c r="A20" s="34" t="s">
        <v>16</v>
      </c>
      <c r="B20" s="37">
        <v>0.84634645566456324</v>
      </c>
      <c r="C20" s="37">
        <v>1.3421618591354125</v>
      </c>
      <c r="D20" s="37">
        <v>0.99864473117353758</v>
      </c>
      <c r="E20" s="37">
        <v>0.69203434277347708</v>
      </c>
      <c r="F20" s="37">
        <v>0.94252135498280576</v>
      </c>
      <c r="G20" s="37">
        <v>0.99082498209085301</v>
      </c>
      <c r="H20" s="37">
        <v>0.66321770722325468</v>
      </c>
      <c r="I20" s="37">
        <v>0.5925225401014006</v>
      </c>
      <c r="J20" s="37">
        <v>1.2381052730607773</v>
      </c>
      <c r="K20" s="37">
        <v>0.63426938314122727</v>
      </c>
      <c r="L20" s="37">
        <v>0.8417035093542593</v>
      </c>
      <c r="M20" s="37">
        <v>0.88060475076821987</v>
      </c>
      <c r="N20" s="37">
        <v>1.0943230052973039</v>
      </c>
      <c r="O20" s="37">
        <v>1.3207233327604979</v>
      </c>
      <c r="P20" s="37">
        <v>0.72937281872413451</v>
      </c>
      <c r="Q20" s="37">
        <v>0.93361995200060799</v>
      </c>
      <c r="R20" s="37">
        <v>1.2562925768505384</v>
      </c>
      <c r="S20" s="37">
        <v>0.81569329101460164</v>
      </c>
      <c r="T20" s="37">
        <v>1.5957086444497639</v>
      </c>
      <c r="U20" s="37">
        <v>1.1850956644248731</v>
      </c>
      <c r="V20" s="37">
        <v>1.2438088003594909</v>
      </c>
      <c r="W20" s="37">
        <v>0.65536208989102118</v>
      </c>
      <c r="X20" s="37">
        <v>1.1569964528731962</v>
      </c>
      <c r="Y20" s="37">
        <v>0.74893051109494746</v>
      </c>
      <c r="Z20" s="37">
        <v>0.48464325439026523</v>
      </c>
      <c r="AA20" s="37">
        <v>1.592718365776447</v>
      </c>
      <c r="AB20" s="37">
        <v>0.62075053463634244</v>
      </c>
      <c r="AC20" s="37">
        <v>0.6756265450446326</v>
      </c>
      <c r="AD20" s="37">
        <v>1.3427145886680267</v>
      </c>
      <c r="AE20" s="37">
        <v>0.80511796002394798</v>
      </c>
      <c r="AF20" s="37">
        <v>1.6719304254413689</v>
      </c>
      <c r="AG20" s="37">
        <v>0.8976744548844896</v>
      </c>
      <c r="AH20" s="37">
        <v>1.652988678202121</v>
      </c>
      <c r="AI20" s="37">
        <v>1.3206979944923638</v>
      </c>
      <c r="AJ20" s="37">
        <v>0.75970960190193648</v>
      </c>
      <c r="AK20" s="37">
        <v>1</v>
      </c>
    </row>
    <row r="21" spans="1:37" x14ac:dyDescent="0.25">
      <c r="A21" s="34" t="s">
        <v>17</v>
      </c>
      <c r="B21" s="37">
        <v>0.75017787448951723</v>
      </c>
      <c r="C21" s="37">
        <v>1.5064352863350114</v>
      </c>
      <c r="D21" s="37">
        <v>0.99427167382146286</v>
      </c>
      <c r="E21" s="37">
        <v>1.0732188025252849</v>
      </c>
      <c r="F21" s="37">
        <v>0.95896444298004968</v>
      </c>
      <c r="G21" s="37">
        <v>1.1731976179985522</v>
      </c>
      <c r="H21" s="37">
        <v>0.67460699144683856</v>
      </c>
      <c r="I21" s="37">
        <v>0.5932398519451334</v>
      </c>
      <c r="J21" s="37">
        <v>1.3103623235124999</v>
      </c>
      <c r="K21" s="37">
        <v>0.58762736271678162</v>
      </c>
      <c r="L21" s="37">
        <v>0.86202051269443469</v>
      </c>
      <c r="M21" s="37">
        <v>1.231142174425536</v>
      </c>
      <c r="N21" s="37">
        <v>1.0737908624484302</v>
      </c>
      <c r="O21" s="37">
        <v>0.60701825547337607</v>
      </c>
      <c r="P21" s="37">
        <v>0.54556442657357218</v>
      </c>
      <c r="Q21" s="37">
        <v>0.66428583933612273</v>
      </c>
      <c r="R21" s="37">
        <v>0.93435632273522917</v>
      </c>
      <c r="S21" s="37">
        <v>0.43063281768803952</v>
      </c>
      <c r="T21" s="37">
        <v>0.9826701371657246</v>
      </c>
      <c r="U21" s="37">
        <v>1.0057437700505907</v>
      </c>
      <c r="V21" s="37">
        <v>0.83703872094912002</v>
      </c>
      <c r="W21" s="37">
        <v>1.1586941018048655</v>
      </c>
      <c r="X21" s="37">
        <v>1.0155649951455334</v>
      </c>
      <c r="Y21" s="37">
        <v>1.1698942769224534</v>
      </c>
      <c r="Z21" s="37">
        <v>0.70920374124562346</v>
      </c>
      <c r="AA21" s="37">
        <v>0.8558472470691596</v>
      </c>
      <c r="AB21" s="37">
        <v>0.71091558694321744</v>
      </c>
      <c r="AC21" s="37">
        <v>0.44705158585092142</v>
      </c>
      <c r="AD21" s="37">
        <v>1.5278570135056966</v>
      </c>
      <c r="AE21" s="37">
        <v>0.91162517178657509</v>
      </c>
      <c r="AF21" s="37">
        <v>1.4656372084182772</v>
      </c>
      <c r="AG21" s="37">
        <v>1.0823493963557924</v>
      </c>
      <c r="AH21" s="37">
        <v>0.89955064815409036</v>
      </c>
      <c r="AI21" s="37">
        <v>0.70483319363716079</v>
      </c>
      <c r="AJ21" s="37">
        <v>0.97238468635997188</v>
      </c>
      <c r="AK21" s="37">
        <v>1</v>
      </c>
    </row>
    <row r="22" spans="1:37" x14ac:dyDescent="0.25">
      <c r="A22" s="34" t="s">
        <v>107</v>
      </c>
      <c r="B22" s="37">
        <v>0.67257590092535613</v>
      </c>
      <c r="C22" s="37">
        <v>1.4687738400384776</v>
      </c>
      <c r="D22" s="37">
        <v>0.86044263770679341</v>
      </c>
      <c r="E22" s="37">
        <v>0.86191999494207283</v>
      </c>
      <c r="F22" s="37">
        <v>0.9664289374762729</v>
      </c>
      <c r="G22" s="37">
        <v>0.90380050681220703</v>
      </c>
      <c r="H22" s="37">
        <v>0.59798977017562394</v>
      </c>
      <c r="I22" s="37">
        <v>0.86721676166526751</v>
      </c>
      <c r="J22" s="37">
        <v>1.1365225147483982</v>
      </c>
      <c r="K22" s="37">
        <v>0.87168872721659163</v>
      </c>
      <c r="L22" s="37">
        <v>2.4482142474382855</v>
      </c>
      <c r="M22" s="37">
        <v>1.052568367478899</v>
      </c>
      <c r="N22" s="37">
        <v>1.6683027740689331</v>
      </c>
      <c r="O22" s="37">
        <v>1.4883740619636165</v>
      </c>
      <c r="P22" s="37">
        <v>0.78836755341861597</v>
      </c>
      <c r="Q22" s="37">
        <v>0.80078415348578802</v>
      </c>
      <c r="R22" s="37">
        <v>0.96100745960223377</v>
      </c>
      <c r="S22" s="37">
        <v>0.84221138766764636</v>
      </c>
      <c r="T22" s="37">
        <v>1.3706719795712174</v>
      </c>
      <c r="U22" s="37">
        <v>2.2675887249379061</v>
      </c>
      <c r="V22" s="37">
        <v>1.2745283904757359</v>
      </c>
      <c r="W22" s="37">
        <v>0.79780590376897365</v>
      </c>
      <c r="X22" s="37">
        <v>1.6013502049791983</v>
      </c>
      <c r="Y22" s="37">
        <v>1.943786661845581</v>
      </c>
      <c r="Z22" s="37">
        <v>1.8200137363556519</v>
      </c>
      <c r="AA22" s="37">
        <v>2.0073275522654033</v>
      </c>
      <c r="AB22" s="37">
        <v>0.76294812090332775</v>
      </c>
      <c r="AC22" s="37">
        <v>0.90544055610247942</v>
      </c>
      <c r="AD22" s="37">
        <v>1.2449335951165053</v>
      </c>
      <c r="AE22" s="37">
        <v>0.69172697718513976</v>
      </c>
      <c r="AF22" s="37">
        <v>2.208123916773745</v>
      </c>
      <c r="AG22" s="37">
        <v>1.4140932432675382</v>
      </c>
      <c r="AH22" s="37">
        <v>1.934626708605937</v>
      </c>
      <c r="AI22" s="37">
        <v>1.9840670966199958</v>
      </c>
      <c r="AJ22" s="37">
        <v>1.1713777736010682</v>
      </c>
      <c r="AK22" s="37">
        <v>1</v>
      </c>
    </row>
    <row r="23" spans="1:37" x14ac:dyDescent="0.25">
      <c r="A23" s="34" t="s">
        <v>108</v>
      </c>
      <c r="B23" s="37">
        <v>0.80401485457868971</v>
      </c>
      <c r="C23" s="37">
        <v>1.0498191968045645</v>
      </c>
      <c r="D23" s="37">
        <v>1.0548733644837605</v>
      </c>
      <c r="E23" s="37">
        <v>1.0255855593175405</v>
      </c>
      <c r="F23" s="37">
        <v>1.0918891763071061</v>
      </c>
      <c r="G23" s="37">
        <v>1.1329338167345084</v>
      </c>
      <c r="H23" s="37">
        <v>0.60492083821685849</v>
      </c>
      <c r="I23" s="37">
        <v>0.68881287986481676</v>
      </c>
      <c r="J23" s="37">
        <v>1.2532724756060669</v>
      </c>
      <c r="K23" s="37">
        <v>0.69889887990409605</v>
      </c>
      <c r="L23" s="37">
        <v>1.4768477403146976</v>
      </c>
      <c r="M23" s="37">
        <v>0.89961969932171559</v>
      </c>
      <c r="N23" s="37">
        <v>1.2231882042026891</v>
      </c>
      <c r="O23" s="37">
        <v>1.8214356005256989</v>
      </c>
      <c r="P23" s="37">
        <v>0.67478652968337527</v>
      </c>
      <c r="Q23" s="37">
        <v>0.57118609959448685</v>
      </c>
      <c r="R23" s="37">
        <v>0.79885649289015925</v>
      </c>
      <c r="S23" s="37">
        <v>0.64338266043324865</v>
      </c>
      <c r="T23" s="37">
        <v>1.5822586719728247</v>
      </c>
      <c r="U23" s="37">
        <v>1.4723252859585971</v>
      </c>
      <c r="V23" s="37">
        <v>1.6677099252159047</v>
      </c>
      <c r="W23" s="37">
        <v>0.55161754679194186</v>
      </c>
      <c r="X23" s="37">
        <v>1.1751107307165012</v>
      </c>
      <c r="Y23" s="37">
        <v>2.1290026452235771</v>
      </c>
      <c r="Z23" s="37">
        <v>1.9204132419680233</v>
      </c>
      <c r="AA23" s="37">
        <v>1.0712625258939263</v>
      </c>
      <c r="AB23" s="37">
        <v>0.87001959906199866</v>
      </c>
      <c r="AC23" s="37">
        <v>0.67365766391854198</v>
      </c>
      <c r="AD23" s="37">
        <v>1.1596451933921355</v>
      </c>
      <c r="AE23" s="37">
        <v>0.68755309082200844</v>
      </c>
      <c r="AF23" s="37">
        <v>1.5358273287321278</v>
      </c>
      <c r="AG23" s="37">
        <v>1.625766481182803</v>
      </c>
      <c r="AH23" s="37">
        <v>1.4421472786854093</v>
      </c>
      <c r="AI23" s="37">
        <v>1.7039556069578163</v>
      </c>
      <c r="AJ23" s="37">
        <v>1.2426099411592542</v>
      </c>
      <c r="AK23" s="37">
        <v>1</v>
      </c>
    </row>
    <row r="24" spans="1:37" x14ac:dyDescent="0.25">
      <c r="A24" s="36" t="s">
        <v>105</v>
      </c>
      <c r="B24" s="37">
        <v>1</v>
      </c>
      <c r="C24" s="37">
        <v>1</v>
      </c>
      <c r="D24" s="37">
        <v>1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7">
        <v>1</v>
      </c>
      <c r="S24" s="37">
        <v>1</v>
      </c>
      <c r="T24" s="37">
        <v>1</v>
      </c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1</v>
      </c>
      <c r="AD24" s="37">
        <v>1</v>
      </c>
      <c r="AE24" s="37">
        <v>1</v>
      </c>
      <c r="AF24" s="37">
        <v>1</v>
      </c>
      <c r="AG24" s="37">
        <v>1</v>
      </c>
      <c r="AH24" s="37">
        <v>1</v>
      </c>
      <c r="AI24" s="37">
        <v>1</v>
      </c>
      <c r="AJ24" s="37">
        <v>1</v>
      </c>
      <c r="AK24" s="37">
        <v>1</v>
      </c>
    </row>
    <row r="25" spans="1:37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x14ac:dyDescent="0.25">
      <c r="A26" s="13" t="s">
        <v>25</v>
      </c>
      <c r="B26" s="1"/>
      <c r="C26" s="1"/>
      <c r="D26" s="1"/>
      <c r="E26" s="1"/>
      <c r="F26" s="1"/>
      <c r="W26" s="5"/>
      <c r="X26" s="5"/>
    </row>
    <row r="27" spans="1:37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37" x14ac:dyDescent="0.25">
      <c r="A28" s="2" t="s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2"/>
      <c r="X28" s="5"/>
    </row>
    <row r="29" spans="1:37" x14ac:dyDescent="0.25">
      <c r="B29" s="2"/>
      <c r="C29" s="13" t="s">
        <v>27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37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8"/>
    </row>
    <row r="31" spans="1:37" x14ac:dyDescent="0.25">
      <c r="B31" s="5"/>
      <c r="C31" s="5"/>
      <c r="D31" s="13" t="s">
        <v>28</v>
      </c>
      <c r="E31" s="5"/>
      <c r="F31" s="5"/>
      <c r="G31" s="5"/>
      <c r="H31" s="5"/>
      <c r="I31" s="5"/>
      <c r="J31" s="5"/>
      <c r="K31" s="5"/>
      <c r="L31" s="5"/>
      <c r="M31" s="5"/>
      <c r="N31" s="7">
        <v>4704.25</v>
      </c>
      <c r="O31" s="8" t="s">
        <v>18</v>
      </c>
      <c r="P31" s="40">
        <v>185897.00000000015</v>
      </c>
      <c r="Q31" s="5"/>
      <c r="R31" s="9">
        <f>N31/P31*100</f>
        <v>2.5305680027111768</v>
      </c>
      <c r="S31" s="5"/>
      <c r="T31" s="5"/>
      <c r="U31" s="5"/>
      <c r="V31" s="5"/>
      <c r="W31" s="5"/>
      <c r="X31" s="5"/>
    </row>
    <row r="32" spans="1:37" x14ac:dyDescent="0.25">
      <c r="B32" s="5"/>
      <c r="C32" s="10" t="s">
        <v>19</v>
      </c>
      <c r="D32" s="10" t="s">
        <v>20</v>
      </c>
      <c r="E32" s="5"/>
      <c r="F32" s="5"/>
      <c r="G32" s="5"/>
      <c r="H32" s="5"/>
      <c r="I32" s="5"/>
      <c r="J32" s="5"/>
      <c r="K32" s="5"/>
      <c r="L32" s="5"/>
      <c r="M32" s="5"/>
      <c r="N32" s="10" t="s">
        <v>21</v>
      </c>
      <c r="O32" s="5"/>
      <c r="P32" s="5"/>
      <c r="Q32" s="5"/>
      <c r="R32" s="12" t="s">
        <v>22</v>
      </c>
      <c r="S32" s="8" t="s">
        <v>23</v>
      </c>
      <c r="T32" s="6">
        <f>R31/R33</f>
        <v>1.085430688021964</v>
      </c>
      <c r="U32" s="5"/>
      <c r="V32" s="5"/>
      <c r="W32" s="5"/>
      <c r="X32" s="8"/>
    </row>
    <row r="33" spans="1:36" x14ac:dyDescent="0.25">
      <c r="B33" s="5"/>
      <c r="C33" s="13" t="s">
        <v>29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v>181576.08333333395</v>
      </c>
      <c r="O33" s="8" t="s">
        <v>18</v>
      </c>
      <c r="P33" s="7">
        <v>7788300.9999999814</v>
      </c>
      <c r="Q33" s="5"/>
      <c r="R33" s="9">
        <f>N33/P33*100</f>
        <v>2.3313952983241708</v>
      </c>
      <c r="S33" s="5"/>
      <c r="T33" s="5"/>
      <c r="U33" s="5"/>
      <c r="V33" s="5"/>
      <c r="W33" s="5"/>
      <c r="X33" s="5"/>
    </row>
    <row r="34" spans="1:36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5"/>
      <c r="T34" s="5"/>
      <c r="U34" s="5"/>
      <c r="V34" s="5"/>
      <c r="W34" s="11"/>
      <c r="X34" s="5"/>
    </row>
    <row r="35" spans="1:36" x14ac:dyDescent="0.25"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1"/>
      <c r="X35" s="5"/>
    </row>
    <row r="36" spans="1:36" x14ac:dyDescent="0.25"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1"/>
      <c r="X36" s="5"/>
    </row>
    <row r="37" spans="1:36" x14ac:dyDescent="0.25">
      <c r="A37" s="11" t="s">
        <v>30</v>
      </c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1"/>
      <c r="X37" s="5"/>
    </row>
    <row r="38" spans="1:36" x14ac:dyDescent="0.25">
      <c r="A38" s="11" t="s">
        <v>111</v>
      </c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1"/>
      <c r="X38" s="5"/>
    </row>
    <row r="39" spans="1:36" x14ac:dyDescent="0.25">
      <c r="A39" s="11" t="s">
        <v>112</v>
      </c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"/>
    </row>
    <row r="40" spans="1:36" x14ac:dyDescent="0.25">
      <c r="A40" s="11" t="s">
        <v>31</v>
      </c>
      <c r="B40" s="1"/>
      <c r="C40" s="1"/>
      <c r="D40" s="1"/>
      <c r="E40" s="1"/>
      <c r="F40" s="1"/>
      <c r="W40" s="1"/>
    </row>
    <row r="41" spans="1:36" x14ac:dyDescent="0.25">
      <c r="A41" s="11" t="s">
        <v>32</v>
      </c>
      <c r="B41" s="1"/>
      <c r="C41" s="1"/>
      <c r="D41" s="1"/>
      <c r="E41" s="1"/>
      <c r="F41" s="1"/>
      <c r="W41" s="1"/>
    </row>
    <row r="42" spans="1:36" x14ac:dyDescent="0.25">
      <c r="B42" s="1"/>
      <c r="C42" s="1"/>
      <c r="D42" s="1"/>
      <c r="E42" s="1"/>
      <c r="F42" s="1"/>
      <c r="W42" s="1"/>
    </row>
    <row r="43" spans="1:36" x14ac:dyDescent="0.25">
      <c r="B43" t="s">
        <v>70</v>
      </c>
      <c r="C43" t="s">
        <v>71</v>
      </c>
      <c r="D43" t="s">
        <v>72</v>
      </c>
      <c r="E43" t="s">
        <v>73</v>
      </c>
      <c r="F43" t="s">
        <v>74</v>
      </c>
      <c r="G43" t="s">
        <v>75</v>
      </c>
      <c r="H43" t="s">
        <v>76</v>
      </c>
      <c r="I43" t="s">
        <v>77</v>
      </c>
      <c r="J43" t="s">
        <v>78</v>
      </c>
      <c r="K43" t="s">
        <v>79</v>
      </c>
      <c r="L43" t="s">
        <v>80</v>
      </c>
      <c r="M43" t="s">
        <v>81</v>
      </c>
      <c r="N43" t="s">
        <v>82</v>
      </c>
      <c r="O43" t="s">
        <v>83</v>
      </c>
      <c r="P43" t="s">
        <v>84</v>
      </c>
      <c r="Q43" t="s">
        <v>85</v>
      </c>
      <c r="R43" t="s">
        <v>86</v>
      </c>
      <c r="S43" t="s">
        <v>87</v>
      </c>
      <c r="T43" t="s">
        <v>88</v>
      </c>
      <c r="U43" t="s">
        <v>89</v>
      </c>
      <c r="V43" t="s">
        <v>90</v>
      </c>
      <c r="W43" t="s">
        <v>91</v>
      </c>
      <c r="X43" t="s">
        <v>92</v>
      </c>
      <c r="Y43" t="s">
        <v>93</v>
      </c>
      <c r="Z43" t="s">
        <v>94</v>
      </c>
      <c r="AA43" t="s">
        <v>95</v>
      </c>
      <c r="AB43" t="s">
        <v>96</v>
      </c>
      <c r="AC43" t="s">
        <v>97</v>
      </c>
      <c r="AD43" t="s">
        <v>98</v>
      </c>
      <c r="AE43" t="s">
        <v>99</v>
      </c>
      <c r="AF43" t="s">
        <v>100</v>
      </c>
      <c r="AG43" t="s">
        <v>101</v>
      </c>
      <c r="AH43" t="s">
        <v>102</v>
      </c>
      <c r="AI43" t="s">
        <v>103</v>
      </c>
      <c r="AJ43" t="s">
        <v>104</v>
      </c>
    </row>
    <row r="44" spans="1:36" x14ac:dyDescent="0.25">
      <c r="A44" t="s">
        <v>65</v>
      </c>
      <c r="B44">
        <v>1.085430688021964</v>
      </c>
      <c r="C44">
        <v>1.5995489392168647</v>
      </c>
      <c r="D44">
        <v>0.94538602146274664</v>
      </c>
      <c r="E44">
        <v>0.87266326168276476</v>
      </c>
      <c r="F44">
        <v>0.87579259759713746</v>
      </c>
      <c r="G44">
        <v>1.178960072330534</v>
      </c>
      <c r="H44">
        <v>0.51769698912031348</v>
      </c>
      <c r="I44">
        <v>0.64798692954122161</v>
      </c>
      <c r="J44">
        <v>1.4100962010487574</v>
      </c>
      <c r="K44">
        <v>0.60270534848307866</v>
      </c>
      <c r="L44">
        <v>0.87795580873329782</v>
      </c>
      <c r="M44">
        <v>0.89819818880428237</v>
      </c>
      <c r="N44">
        <v>1.2518915798005965</v>
      </c>
      <c r="O44">
        <v>1.5326602720515432</v>
      </c>
      <c r="P44">
        <v>0.5084122822299072</v>
      </c>
      <c r="Q44">
        <v>0.59108928985610343</v>
      </c>
      <c r="R44">
        <v>1.1179511505329316</v>
      </c>
      <c r="S44">
        <v>0.59215392147057011</v>
      </c>
      <c r="T44">
        <v>1.4220351513766074</v>
      </c>
      <c r="U44">
        <v>1.220641111045297</v>
      </c>
      <c r="V44">
        <v>1.5156283618548458</v>
      </c>
      <c r="W44">
        <v>0.56142057236459464</v>
      </c>
      <c r="X44">
        <v>1.3325494805192868</v>
      </c>
      <c r="Y44">
        <v>1.5490490003622881</v>
      </c>
      <c r="Z44">
        <v>0.40471538864237772</v>
      </c>
      <c r="AA44">
        <v>1.8091387591780184</v>
      </c>
      <c r="AB44">
        <v>0.42205340078692677</v>
      </c>
      <c r="AC44">
        <v>0.60163369546913237</v>
      </c>
      <c r="AD44">
        <v>1.1527768239322347</v>
      </c>
      <c r="AE44">
        <v>0.54326067411765466</v>
      </c>
      <c r="AF44">
        <v>1.7681842532413863</v>
      </c>
      <c r="AG44">
        <v>1.92839458149901</v>
      </c>
      <c r="AH44">
        <v>1.7374050419259102</v>
      </c>
      <c r="AI44">
        <v>1.1088622088952118</v>
      </c>
      <c r="AJ44">
        <v>1.1304914189295048</v>
      </c>
    </row>
    <row r="45" spans="1:36" x14ac:dyDescent="0.25">
      <c r="A45" t="s">
        <v>113</v>
      </c>
      <c r="B45">
        <v>1.29483046274942</v>
      </c>
      <c r="C45">
        <v>1.35891268547528</v>
      </c>
      <c r="D45">
        <v>1.4324965389514599</v>
      </c>
      <c r="E45">
        <v>1.1623951968909301</v>
      </c>
      <c r="F45">
        <v>1.40371962024135</v>
      </c>
      <c r="G45">
        <v>1.2619733694297299</v>
      </c>
      <c r="H45">
        <v>1.39768032022763</v>
      </c>
      <c r="I45">
        <v>1.17580960197275</v>
      </c>
      <c r="J45">
        <v>1.3326133504281199</v>
      </c>
      <c r="K45">
        <v>1.0956627589158301</v>
      </c>
      <c r="L45">
        <v>0.71055763134446703</v>
      </c>
      <c r="M45">
        <v>1.2828764263132</v>
      </c>
      <c r="N45">
        <v>1.1739738192193001</v>
      </c>
      <c r="O45">
        <v>1.17120950561697</v>
      </c>
      <c r="P45">
        <v>1.1359655095297201</v>
      </c>
      <c r="Q45">
        <v>1.2059810253430701</v>
      </c>
      <c r="R45">
        <v>1.4083485927742301</v>
      </c>
      <c r="S45">
        <v>1.2092092390553899</v>
      </c>
      <c r="T45">
        <v>1.07866698224383</v>
      </c>
      <c r="U45">
        <v>1.2068784479760699</v>
      </c>
      <c r="V45">
        <v>1.47443658055767</v>
      </c>
      <c r="W45">
        <v>0.94256425745935801</v>
      </c>
      <c r="X45">
        <v>1.1724077057625599</v>
      </c>
      <c r="Y45">
        <v>0.74712942622857803</v>
      </c>
      <c r="Z45">
        <v>1.02616173486952</v>
      </c>
      <c r="AA45">
        <v>1.35292221890572</v>
      </c>
      <c r="AB45">
        <v>0.94825890757194398</v>
      </c>
      <c r="AC45">
        <v>1.1239447380804399</v>
      </c>
      <c r="AD45">
        <v>1.50325530979566</v>
      </c>
      <c r="AE45">
        <v>1.2634803387105999</v>
      </c>
      <c r="AF45">
        <v>1.38248444151662</v>
      </c>
      <c r="AG45">
        <v>1.3742651830950501</v>
      </c>
      <c r="AH45">
        <v>1.2085190872786999</v>
      </c>
      <c r="AI45">
        <v>1.2403176308697199</v>
      </c>
      <c r="AJ45">
        <v>1.0434009952766401</v>
      </c>
    </row>
    <row r="46" spans="1:36" x14ac:dyDescent="0.25">
      <c r="B46" s="1"/>
      <c r="C46" s="1"/>
      <c r="D46" s="1"/>
      <c r="E46" s="1"/>
      <c r="F46" s="1"/>
      <c r="W46" s="1"/>
    </row>
    <row r="47" spans="1:36" x14ac:dyDescent="0.25">
      <c r="B47" s="1"/>
      <c r="C47" s="1"/>
      <c r="D47" s="1"/>
      <c r="E47" s="1"/>
      <c r="F47" s="1"/>
      <c r="W47" s="1"/>
    </row>
    <row r="48" spans="1:36" x14ac:dyDescent="0.25">
      <c r="B48" s="1"/>
      <c r="C48" s="1"/>
      <c r="D48" s="1"/>
      <c r="E48" s="1"/>
      <c r="F48" s="1"/>
      <c r="W48" s="1"/>
    </row>
    <row r="49" spans="2:23" x14ac:dyDescent="0.25">
      <c r="B49" s="1"/>
      <c r="C49" s="1"/>
      <c r="D49" s="1"/>
      <c r="E49" s="1"/>
      <c r="F49" s="1"/>
      <c r="W49" s="1"/>
    </row>
    <row r="50" spans="2:23" x14ac:dyDescent="0.25">
      <c r="B50" s="1"/>
      <c r="C50" s="1"/>
      <c r="D50" s="1"/>
      <c r="E50" s="1"/>
      <c r="F50" s="1"/>
      <c r="W50" s="1"/>
    </row>
    <row r="51" spans="2:23" x14ac:dyDescent="0.25">
      <c r="B51" s="1"/>
      <c r="C51" s="1"/>
      <c r="D51" s="1"/>
      <c r="E51" s="1"/>
      <c r="F51" s="1"/>
      <c r="W51" s="1"/>
    </row>
    <row r="52" spans="2:23" x14ac:dyDescent="0.25">
      <c r="B52" s="1"/>
      <c r="C52" s="1"/>
      <c r="D52" s="1"/>
      <c r="E52" s="1"/>
      <c r="F52" s="1"/>
      <c r="W52" s="1"/>
    </row>
    <row r="53" spans="2:23" x14ac:dyDescent="0.25">
      <c r="B53" s="1"/>
      <c r="C53" s="1"/>
      <c r="D53" s="1"/>
      <c r="E53" s="1"/>
      <c r="F53" s="1"/>
      <c r="W53" s="1"/>
    </row>
    <row r="54" spans="2:23" x14ac:dyDescent="0.25">
      <c r="B54" s="1"/>
      <c r="C54" s="1"/>
      <c r="D54" s="1"/>
      <c r="E54" s="1"/>
      <c r="F54" s="1"/>
      <c r="W54" s="1"/>
    </row>
    <row r="55" spans="2:23" x14ac:dyDescent="0.25">
      <c r="B55" s="1"/>
      <c r="C55" s="1"/>
      <c r="D55" s="1"/>
      <c r="E55" s="1"/>
      <c r="F55" s="1"/>
      <c r="W55" s="1"/>
    </row>
    <row r="56" spans="2:23" x14ac:dyDescent="0.25">
      <c r="B56" s="1"/>
      <c r="C56" s="1"/>
      <c r="D56" s="1"/>
      <c r="E56" s="1"/>
      <c r="F56" s="1"/>
      <c r="W56" s="1"/>
    </row>
    <row r="57" spans="2:23" x14ac:dyDescent="0.25">
      <c r="B57" s="1"/>
      <c r="C57" s="1"/>
      <c r="D57" s="1"/>
      <c r="E57" s="1"/>
      <c r="F57" s="1"/>
      <c r="W57" s="1"/>
    </row>
    <row r="58" spans="2:23" x14ac:dyDescent="0.25">
      <c r="B58" s="1"/>
      <c r="C58" s="1"/>
      <c r="D58" s="1"/>
      <c r="E58" s="1"/>
      <c r="F58" s="1"/>
      <c r="W58" s="1"/>
    </row>
    <row r="59" spans="2:23" x14ac:dyDescent="0.25">
      <c r="B59" s="1"/>
      <c r="C59" s="1"/>
      <c r="D59" s="1"/>
      <c r="E59" s="1"/>
      <c r="F59" s="1"/>
      <c r="W59" s="1"/>
    </row>
    <row r="60" spans="2:23" x14ac:dyDescent="0.25">
      <c r="B60" s="1"/>
      <c r="C60" s="1"/>
      <c r="D60" s="1"/>
      <c r="E60" s="1"/>
      <c r="F60" s="1"/>
      <c r="W60" s="1"/>
    </row>
    <row r="61" spans="2:23" x14ac:dyDescent="0.25">
      <c r="B61" s="1"/>
      <c r="C61" s="1"/>
      <c r="D61" s="1"/>
      <c r="E61" s="1"/>
      <c r="F61" s="1"/>
      <c r="W61" s="1"/>
    </row>
    <row r="62" spans="2:23" x14ac:dyDescent="0.25">
      <c r="B62" s="1"/>
      <c r="C62" s="1"/>
      <c r="D62" s="1"/>
      <c r="E62" s="1"/>
      <c r="F62" s="1"/>
    </row>
    <row r="63" spans="2:23" x14ac:dyDescent="0.25">
      <c r="W63" s="1"/>
    </row>
    <row r="64" spans="2:23" x14ac:dyDescent="0.25">
      <c r="B64" s="1"/>
      <c r="C64" s="1"/>
      <c r="D64" s="1"/>
      <c r="E64" s="1"/>
      <c r="F64" s="1"/>
      <c r="W64" s="1"/>
    </row>
    <row r="65" spans="2:23" x14ac:dyDescent="0.25">
      <c r="B65" s="1"/>
      <c r="C65" s="1"/>
      <c r="D65" s="1"/>
      <c r="E65" s="1"/>
      <c r="F65" s="1"/>
      <c r="W65" s="1"/>
    </row>
    <row r="66" spans="2:23" x14ac:dyDescent="0.25">
      <c r="B66" s="1"/>
      <c r="C66" s="1"/>
      <c r="D66" s="1"/>
      <c r="E66" s="1"/>
      <c r="F66" s="1"/>
      <c r="W66" s="1"/>
    </row>
    <row r="67" spans="2:23" x14ac:dyDescent="0.25">
      <c r="B67" s="1"/>
      <c r="C67" s="1"/>
      <c r="D67" s="1"/>
      <c r="E67" s="1"/>
      <c r="F67" s="1"/>
      <c r="W67" s="1"/>
    </row>
    <row r="68" spans="2:23" x14ac:dyDescent="0.25">
      <c r="B68" s="1"/>
      <c r="C68" s="1"/>
      <c r="D68" s="1"/>
      <c r="E68" s="1"/>
      <c r="F68" s="1"/>
      <c r="W68" s="1"/>
    </row>
    <row r="69" spans="2:23" x14ac:dyDescent="0.25">
      <c r="B69" s="1"/>
      <c r="C69" s="1"/>
      <c r="D69" s="1"/>
      <c r="E69" s="1"/>
      <c r="F69" s="1"/>
      <c r="W69" s="1"/>
    </row>
    <row r="70" spans="2:23" x14ac:dyDescent="0.25">
      <c r="B70" s="1"/>
      <c r="C70" s="1"/>
      <c r="D70" s="1"/>
      <c r="E70" s="1"/>
      <c r="F70" s="1"/>
      <c r="W70" s="1"/>
    </row>
    <row r="71" spans="2:23" x14ac:dyDescent="0.25">
      <c r="B71" s="1"/>
      <c r="C71" s="1"/>
      <c r="D71" s="1"/>
      <c r="E71" s="1"/>
      <c r="F71" s="1"/>
      <c r="W71" s="1"/>
    </row>
    <row r="72" spans="2:23" x14ac:dyDescent="0.25">
      <c r="B72" s="1"/>
      <c r="C72" s="1"/>
      <c r="D72" s="1"/>
      <c r="E72" s="1"/>
      <c r="F72" s="1"/>
      <c r="W72" s="1"/>
    </row>
    <row r="73" spans="2:23" x14ac:dyDescent="0.25">
      <c r="B73" s="1"/>
      <c r="C73" s="1"/>
      <c r="D73" s="1"/>
      <c r="E73" s="1"/>
      <c r="F73" s="1"/>
      <c r="W73" s="1"/>
    </row>
    <row r="74" spans="2:23" x14ac:dyDescent="0.25">
      <c r="B74" s="1"/>
      <c r="C74" s="1"/>
      <c r="D74" s="1"/>
      <c r="E74" s="1"/>
      <c r="F74" s="1"/>
      <c r="W74" s="1"/>
    </row>
    <row r="75" spans="2:23" x14ac:dyDescent="0.25">
      <c r="B75" s="1"/>
      <c r="C75" s="1"/>
      <c r="D75" s="1"/>
      <c r="E75" s="1"/>
      <c r="F75" s="1"/>
      <c r="W75" s="1"/>
    </row>
    <row r="76" spans="2:23" x14ac:dyDescent="0.25">
      <c r="B76" s="1"/>
      <c r="C76" s="1"/>
      <c r="D76" s="1"/>
      <c r="E76" s="1"/>
      <c r="F76" s="1"/>
      <c r="W76" s="1"/>
    </row>
    <row r="77" spans="2:23" x14ac:dyDescent="0.25">
      <c r="B77" s="1"/>
      <c r="C77" s="1"/>
      <c r="D77" s="1"/>
      <c r="E77" s="1"/>
      <c r="F77" s="1"/>
      <c r="W77" s="1"/>
    </row>
    <row r="78" spans="2:23" x14ac:dyDescent="0.25">
      <c r="B78" s="1"/>
      <c r="C78" s="1"/>
      <c r="D78" s="1"/>
      <c r="E78" s="1"/>
      <c r="F78" s="1"/>
      <c r="W78" s="1"/>
    </row>
    <row r="79" spans="2:23" x14ac:dyDescent="0.25">
      <c r="B79" s="1"/>
      <c r="C79" s="1"/>
      <c r="D79" s="1"/>
      <c r="E79" s="1"/>
      <c r="F79" s="1"/>
      <c r="W79" s="1"/>
    </row>
    <row r="80" spans="2:23" x14ac:dyDescent="0.25">
      <c r="B80" s="1"/>
      <c r="C80" s="1"/>
      <c r="D80" s="1"/>
      <c r="E80" s="1"/>
      <c r="F80" s="1"/>
      <c r="W80" s="1"/>
    </row>
    <row r="81" spans="2:23" x14ac:dyDescent="0.25">
      <c r="B81" s="1"/>
      <c r="C81" s="1"/>
      <c r="D81" s="1"/>
      <c r="E81" s="1"/>
      <c r="F81" s="1"/>
    </row>
    <row r="82" spans="2:23" x14ac:dyDescent="0.25">
      <c r="W82" s="1"/>
    </row>
    <row r="83" spans="2:23" x14ac:dyDescent="0.25">
      <c r="B83" s="1"/>
      <c r="C83" s="1"/>
      <c r="D83" s="1"/>
      <c r="E83" s="1"/>
      <c r="F83" s="1"/>
      <c r="W83" s="1"/>
    </row>
    <row r="84" spans="2:23" x14ac:dyDescent="0.25">
      <c r="B84" s="1"/>
      <c r="C84" s="1"/>
      <c r="D84" s="1"/>
      <c r="E84" s="1"/>
      <c r="F84" s="1"/>
      <c r="W84" s="1"/>
    </row>
    <row r="85" spans="2:23" x14ac:dyDescent="0.25">
      <c r="B85" s="1"/>
      <c r="C85" s="1"/>
      <c r="D85" s="1"/>
      <c r="E85" s="1"/>
      <c r="F85" s="1"/>
      <c r="W85" s="1"/>
    </row>
    <row r="86" spans="2:23" x14ac:dyDescent="0.25">
      <c r="B86" s="1"/>
      <c r="C86" s="1"/>
      <c r="D86" s="1"/>
      <c r="E86" s="1"/>
      <c r="F86" s="1"/>
      <c r="W86" s="1"/>
    </row>
    <row r="87" spans="2:23" x14ac:dyDescent="0.25">
      <c r="B87" s="1"/>
      <c r="C87" s="1"/>
      <c r="D87" s="1"/>
      <c r="E87" s="1"/>
      <c r="F87" s="1"/>
      <c r="W87" s="1"/>
    </row>
    <row r="88" spans="2:23" x14ac:dyDescent="0.25">
      <c r="B88" s="1"/>
      <c r="C88" s="1"/>
      <c r="D88" s="1"/>
      <c r="E88" s="1"/>
      <c r="F88" s="1"/>
      <c r="W88" s="1"/>
    </row>
    <row r="89" spans="2:23" x14ac:dyDescent="0.25">
      <c r="B89" s="1"/>
      <c r="C89" s="1"/>
      <c r="D89" s="1"/>
      <c r="E89" s="1"/>
      <c r="F89" s="1"/>
      <c r="W89" s="1"/>
    </row>
    <row r="90" spans="2:23" x14ac:dyDescent="0.25">
      <c r="B90" s="1"/>
      <c r="C90" s="1"/>
      <c r="D90" s="1"/>
      <c r="E90" s="1"/>
      <c r="F90" s="1"/>
      <c r="W90" s="1"/>
    </row>
    <row r="91" spans="2:23" x14ac:dyDescent="0.25">
      <c r="B91" s="1"/>
      <c r="C91" s="1"/>
      <c r="D91" s="1"/>
      <c r="E91" s="1"/>
      <c r="F91" s="1"/>
      <c r="W91" s="1"/>
    </row>
    <row r="92" spans="2:23" x14ac:dyDescent="0.25">
      <c r="B92" s="1"/>
      <c r="C92" s="1"/>
      <c r="D92" s="1"/>
      <c r="E92" s="1"/>
      <c r="F92" s="1"/>
      <c r="W92" s="1"/>
    </row>
    <row r="93" spans="2:23" x14ac:dyDescent="0.25">
      <c r="B93" s="1"/>
      <c r="C93" s="1"/>
      <c r="D93" s="1"/>
      <c r="E93" s="1"/>
      <c r="F93" s="1"/>
      <c r="W93" s="1"/>
    </row>
    <row r="94" spans="2:23" x14ac:dyDescent="0.25">
      <c r="B94" s="1"/>
      <c r="C94" s="1"/>
      <c r="D94" s="1"/>
      <c r="E94" s="1"/>
      <c r="F94" s="1"/>
      <c r="W94" s="1"/>
    </row>
    <row r="95" spans="2:23" x14ac:dyDescent="0.25">
      <c r="B95" s="1"/>
      <c r="C95" s="1"/>
      <c r="D95" s="1"/>
      <c r="E95" s="1"/>
      <c r="F95" s="1"/>
      <c r="W95" s="1"/>
    </row>
    <row r="96" spans="2:23" x14ac:dyDescent="0.25">
      <c r="B96" s="1"/>
      <c r="C96" s="1"/>
      <c r="D96" s="1"/>
      <c r="E96" s="1"/>
      <c r="F96" s="1"/>
      <c r="W96" s="1"/>
    </row>
    <row r="97" spans="2:23" x14ac:dyDescent="0.25">
      <c r="B97" s="1"/>
      <c r="C97" s="1"/>
      <c r="D97" s="1"/>
      <c r="E97" s="1"/>
      <c r="F97" s="1"/>
      <c r="W97" s="1"/>
    </row>
    <row r="98" spans="2:23" x14ac:dyDescent="0.25">
      <c r="B98" s="1"/>
      <c r="C98" s="1"/>
      <c r="D98" s="1"/>
      <c r="E98" s="1"/>
      <c r="F98" s="1"/>
      <c r="W98" s="1"/>
    </row>
    <row r="99" spans="2:23" x14ac:dyDescent="0.25">
      <c r="B99" s="1"/>
      <c r="C99" s="1"/>
      <c r="D99" s="1"/>
      <c r="E99" s="1"/>
      <c r="F99" s="1"/>
      <c r="W99" s="1"/>
    </row>
    <row r="100" spans="2:23" x14ac:dyDescent="0.25">
      <c r="B100" s="1"/>
      <c r="C100" s="1"/>
      <c r="D100" s="1"/>
      <c r="E100" s="1"/>
      <c r="F100" s="1"/>
    </row>
    <row r="101" spans="2:23" x14ac:dyDescent="0.25">
      <c r="W101" s="1"/>
    </row>
    <row r="102" spans="2:23" x14ac:dyDescent="0.25">
      <c r="B102" s="1"/>
      <c r="C102" s="1"/>
      <c r="D102" s="1"/>
      <c r="E102" s="1"/>
      <c r="F102" s="1"/>
      <c r="W102" s="1"/>
    </row>
    <row r="103" spans="2:23" x14ac:dyDescent="0.25">
      <c r="B103" s="1"/>
      <c r="C103" s="1"/>
      <c r="D103" s="1"/>
      <c r="E103" s="1"/>
      <c r="F103" s="1"/>
      <c r="W103" s="1"/>
    </row>
    <row r="104" spans="2:23" x14ac:dyDescent="0.25">
      <c r="B104" s="1"/>
      <c r="C104" s="1"/>
      <c r="D104" s="1"/>
      <c r="E104" s="1"/>
      <c r="F104" s="1"/>
      <c r="W104" s="1"/>
    </row>
    <row r="105" spans="2:23" x14ac:dyDescent="0.25">
      <c r="B105" s="1"/>
      <c r="C105" s="1"/>
      <c r="D105" s="1"/>
      <c r="E105" s="1"/>
      <c r="F105" s="1"/>
      <c r="W105" s="1"/>
    </row>
    <row r="106" spans="2:23" x14ac:dyDescent="0.25">
      <c r="B106" s="1"/>
      <c r="C106" s="1"/>
      <c r="D106" s="1"/>
      <c r="E106" s="1"/>
      <c r="F106" s="1"/>
      <c r="W106" s="1"/>
    </row>
    <row r="107" spans="2:23" x14ac:dyDescent="0.25">
      <c r="B107" s="1"/>
      <c r="C107" s="1"/>
      <c r="D107" s="1"/>
      <c r="E107" s="1"/>
      <c r="F107" s="1"/>
      <c r="W107" s="1"/>
    </row>
    <row r="108" spans="2:23" x14ac:dyDescent="0.25">
      <c r="B108" s="1"/>
      <c r="C108" s="1"/>
      <c r="D108" s="1"/>
      <c r="E108" s="1"/>
      <c r="F108" s="1"/>
      <c r="W108" s="1"/>
    </row>
    <row r="109" spans="2:23" x14ac:dyDescent="0.25">
      <c r="B109" s="1"/>
      <c r="C109" s="1"/>
      <c r="D109" s="1"/>
      <c r="E109" s="1"/>
      <c r="F109" s="1"/>
      <c r="W109" s="1"/>
    </row>
    <row r="110" spans="2:23" x14ac:dyDescent="0.25">
      <c r="B110" s="1"/>
      <c r="C110" s="1"/>
      <c r="D110" s="1"/>
      <c r="E110" s="1"/>
      <c r="F110" s="1"/>
      <c r="W110" s="1"/>
    </row>
    <row r="111" spans="2:23" x14ac:dyDescent="0.25">
      <c r="B111" s="1"/>
      <c r="C111" s="1"/>
      <c r="D111" s="1"/>
      <c r="E111" s="1"/>
      <c r="F111" s="1"/>
      <c r="W111" s="1"/>
    </row>
    <row r="112" spans="2:23" x14ac:dyDescent="0.25">
      <c r="B112" s="1"/>
      <c r="C112" s="1"/>
      <c r="D112" s="1"/>
      <c r="E112" s="1"/>
      <c r="F112" s="1"/>
      <c r="W112" s="1"/>
    </row>
    <row r="113" spans="2:23" x14ac:dyDescent="0.25">
      <c r="B113" s="1"/>
      <c r="C113" s="1"/>
      <c r="D113" s="1"/>
      <c r="E113" s="1"/>
      <c r="F113" s="1"/>
      <c r="W113" s="1"/>
    </row>
    <row r="114" spans="2:23" x14ac:dyDescent="0.25">
      <c r="B114" s="1"/>
      <c r="C114" s="1"/>
      <c r="D114" s="1"/>
      <c r="E114" s="1"/>
      <c r="F114" s="1"/>
      <c r="W114" s="1"/>
    </row>
    <row r="115" spans="2:23" x14ac:dyDescent="0.25">
      <c r="B115" s="1"/>
      <c r="C115" s="1"/>
      <c r="D115" s="1"/>
      <c r="E115" s="1"/>
      <c r="F115" s="1"/>
      <c r="W115" s="1"/>
    </row>
    <row r="116" spans="2:23" x14ac:dyDescent="0.25">
      <c r="B116" s="1"/>
      <c r="C116" s="1"/>
      <c r="D116" s="1"/>
      <c r="E116" s="1"/>
      <c r="F116" s="1"/>
      <c r="W116" s="1"/>
    </row>
    <row r="117" spans="2:23" x14ac:dyDescent="0.25">
      <c r="B117" s="1"/>
      <c r="C117" s="1"/>
      <c r="D117" s="1"/>
      <c r="E117" s="1"/>
      <c r="F117" s="1"/>
      <c r="W117" s="1"/>
    </row>
    <row r="118" spans="2:23" x14ac:dyDescent="0.25">
      <c r="B118" s="1"/>
      <c r="C118" s="1"/>
      <c r="D118" s="1"/>
      <c r="E118" s="1"/>
      <c r="F118" s="1"/>
      <c r="W118" s="1"/>
    </row>
    <row r="119" spans="2:23" x14ac:dyDescent="0.25">
      <c r="B119" s="1"/>
      <c r="C119" s="1"/>
      <c r="D119" s="1"/>
      <c r="E119" s="1"/>
      <c r="F119" s="1"/>
    </row>
    <row r="120" spans="2:23" x14ac:dyDescent="0.25">
      <c r="W120" s="1"/>
    </row>
    <row r="121" spans="2:23" x14ac:dyDescent="0.25">
      <c r="B121" s="1"/>
      <c r="C121" s="1"/>
      <c r="D121" s="1"/>
      <c r="E121" s="1"/>
      <c r="F121" s="1"/>
      <c r="W121" s="1"/>
    </row>
    <row r="122" spans="2:23" x14ac:dyDescent="0.25">
      <c r="B122" s="1"/>
      <c r="C122" s="1"/>
      <c r="D122" s="1"/>
      <c r="E122" s="1"/>
      <c r="F122" s="1"/>
      <c r="W122" s="1"/>
    </row>
    <row r="123" spans="2:23" x14ac:dyDescent="0.25">
      <c r="B123" s="1"/>
      <c r="C123" s="1"/>
      <c r="D123" s="1"/>
      <c r="E123" s="1"/>
      <c r="F123" s="1"/>
      <c r="W123" s="1"/>
    </row>
    <row r="124" spans="2:23" x14ac:dyDescent="0.25">
      <c r="B124" s="1"/>
      <c r="C124" s="1"/>
      <c r="D124" s="1"/>
      <c r="E124" s="1"/>
      <c r="F124" s="1"/>
      <c r="W124" s="1"/>
    </row>
    <row r="125" spans="2:23" x14ac:dyDescent="0.25">
      <c r="B125" s="1"/>
      <c r="C125" s="1"/>
      <c r="D125" s="1"/>
      <c r="E125" s="1"/>
      <c r="F125" s="1"/>
      <c r="W125" s="1"/>
    </row>
    <row r="126" spans="2:23" x14ac:dyDescent="0.25">
      <c r="B126" s="1"/>
      <c r="C126" s="1"/>
      <c r="D126" s="1"/>
      <c r="E126" s="1"/>
      <c r="F126" s="1"/>
      <c r="W126" s="1"/>
    </row>
    <row r="127" spans="2:23" x14ac:dyDescent="0.25">
      <c r="B127" s="1"/>
      <c r="C127" s="1"/>
      <c r="D127" s="1"/>
      <c r="E127" s="1"/>
      <c r="F127" s="1"/>
      <c r="W127" s="1"/>
    </row>
    <row r="128" spans="2:23" x14ac:dyDescent="0.25">
      <c r="B128" s="1"/>
      <c r="C128" s="1"/>
      <c r="D128" s="1"/>
      <c r="E128" s="1"/>
      <c r="F128" s="1"/>
      <c r="W128" s="1"/>
    </row>
    <row r="129" spans="2:23" x14ac:dyDescent="0.25">
      <c r="B129" s="1"/>
      <c r="C129" s="1"/>
      <c r="D129" s="1"/>
      <c r="E129" s="1"/>
      <c r="F129" s="1"/>
      <c r="W129" s="1"/>
    </row>
    <row r="130" spans="2:23" x14ac:dyDescent="0.25">
      <c r="B130" s="1"/>
      <c r="C130" s="1"/>
      <c r="D130" s="1"/>
      <c r="E130" s="1"/>
      <c r="F130" s="1"/>
      <c r="W130" s="1"/>
    </row>
    <row r="131" spans="2:23" x14ac:dyDescent="0.25">
      <c r="B131" s="1"/>
      <c r="C131" s="1"/>
      <c r="D131" s="1"/>
      <c r="E131" s="1"/>
      <c r="F131" s="1"/>
      <c r="W131" s="1"/>
    </row>
    <row r="132" spans="2:23" x14ac:dyDescent="0.25">
      <c r="B132" s="1"/>
      <c r="C132" s="1"/>
      <c r="D132" s="1"/>
      <c r="E132" s="1"/>
      <c r="F132" s="1"/>
      <c r="W132" s="1"/>
    </row>
    <row r="133" spans="2:23" x14ac:dyDescent="0.25">
      <c r="B133" s="1"/>
      <c r="C133" s="1"/>
      <c r="D133" s="1"/>
      <c r="E133" s="1"/>
      <c r="F133" s="1"/>
      <c r="W133" s="1"/>
    </row>
    <row r="134" spans="2:23" x14ac:dyDescent="0.25">
      <c r="B134" s="1"/>
      <c r="C134" s="1"/>
      <c r="D134" s="1"/>
      <c r="E134" s="1"/>
      <c r="F134" s="1"/>
      <c r="W134" s="1"/>
    </row>
    <row r="135" spans="2:23" x14ac:dyDescent="0.25">
      <c r="B135" s="1"/>
      <c r="C135" s="1"/>
      <c r="D135" s="1"/>
      <c r="E135" s="1"/>
      <c r="F135" s="1"/>
      <c r="W135" s="1"/>
    </row>
    <row r="136" spans="2:23" x14ac:dyDescent="0.25">
      <c r="B136" s="1"/>
      <c r="C136" s="1"/>
      <c r="D136" s="1"/>
      <c r="E136" s="1"/>
      <c r="F136" s="1"/>
      <c r="W136" s="1"/>
    </row>
    <row r="137" spans="2:23" x14ac:dyDescent="0.25">
      <c r="B137" s="1"/>
      <c r="C137" s="1"/>
      <c r="D137" s="1"/>
      <c r="E137" s="1"/>
      <c r="F137" s="1"/>
      <c r="W137" s="1"/>
    </row>
    <row r="138" spans="2:23" x14ac:dyDescent="0.25">
      <c r="B138" s="1"/>
      <c r="C138" s="1"/>
      <c r="D138" s="1"/>
      <c r="E138" s="1"/>
      <c r="F138" s="1"/>
    </row>
    <row r="139" spans="2:23" x14ac:dyDescent="0.25">
      <c r="W139" s="1"/>
    </row>
    <row r="140" spans="2:23" x14ac:dyDescent="0.25">
      <c r="B140" s="1"/>
      <c r="C140" s="1"/>
      <c r="D140" s="1"/>
      <c r="E140" s="1"/>
      <c r="F140" s="1"/>
      <c r="W140" s="1"/>
    </row>
    <row r="141" spans="2:23" x14ac:dyDescent="0.25">
      <c r="B141" s="1"/>
      <c r="C141" s="1"/>
      <c r="D141" s="1"/>
      <c r="E141" s="1"/>
      <c r="F141" s="1"/>
      <c r="W141" s="1"/>
    </row>
    <row r="142" spans="2:23" x14ac:dyDescent="0.25">
      <c r="B142" s="1"/>
      <c r="C142" s="1"/>
      <c r="D142" s="1"/>
      <c r="E142" s="1"/>
      <c r="F142" s="1"/>
      <c r="W142" s="1"/>
    </row>
    <row r="143" spans="2:23" x14ac:dyDescent="0.25">
      <c r="B143" s="1"/>
      <c r="C143" s="1"/>
      <c r="D143" s="1"/>
      <c r="E143" s="1"/>
      <c r="F143" s="1"/>
      <c r="W143" s="1"/>
    </row>
    <row r="144" spans="2:23" x14ac:dyDescent="0.25">
      <c r="B144" s="1"/>
      <c r="C144" s="1"/>
      <c r="D144" s="1"/>
      <c r="E144" s="1"/>
      <c r="F144" s="1"/>
      <c r="W144" s="1"/>
    </row>
    <row r="145" spans="2:23" x14ac:dyDescent="0.25">
      <c r="B145" s="1"/>
      <c r="C145" s="1"/>
      <c r="D145" s="1"/>
      <c r="E145" s="1"/>
      <c r="F145" s="1"/>
      <c r="W145" s="1"/>
    </row>
    <row r="146" spans="2:23" x14ac:dyDescent="0.25">
      <c r="B146" s="1"/>
      <c r="C146" s="1"/>
      <c r="D146" s="1"/>
      <c r="E146" s="1"/>
      <c r="F146" s="1"/>
      <c r="W146" s="1"/>
    </row>
    <row r="147" spans="2:23" x14ac:dyDescent="0.25">
      <c r="B147" s="1"/>
      <c r="C147" s="1"/>
      <c r="D147" s="1"/>
      <c r="E147" s="1"/>
      <c r="F147" s="1"/>
      <c r="W147" s="1"/>
    </row>
    <row r="148" spans="2:23" x14ac:dyDescent="0.25">
      <c r="B148" s="1"/>
      <c r="C148" s="1"/>
      <c r="D148" s="1"/>
      <c r="E148" s="1"/>
      <c r="F148" s="1"/>
      <c r="W148" s="1"/>
    </row>
    <row r="149" spans="2:23" x14ac:dyDescent="0.25">
      <c r="B149" s="1"/>
      <c r="C149" s="1"/>
      <c r="D149" s="1"/>
      <c r="E149" s="1"/>
      <c r="F149" s="1"/>
      <c r="W149" s="1"/>
    </row>
    <row r="150" spans="2:23" x14ac:dyDescent="0.25">
      <c r="B150" s="1"/>
      <c r="C150" s="1"/>
      <c r="D150" s="1"/>
      <c r="E150" s="1"/>
      <c r="F150" s="1"/>
      <c r="W150" s="1"/>
    </row>
    <row r="151" spans="2:23" x14ac:dyDescent="0.25">
      <c r="B151" s="1"/>
      <c r="C151" s="1"/>
      <c r="D151" s="1"/>
      <c r="E151" s="1"/>
      <c r="F151" s="1"/>
      <c r="W151" s="1"/>
    </row>
    <row r="152" spans="2:23" x14ac:dyDescent="0.25">
      <c r="B152" s="1"/>
      <c r="C152" s="1"/>
      <c r="D152" s="1"/>
      <c r="E152" s="1"/>
      <c r="F152" s="1"/>
      <c r="W152" s="1"/>
    </row>
    <row r="153" spans="2:23" x14ac:dyDescent="0.25">
      <c r="B153" s="1"/>
      <c r="C153" s="1"/>
      <c r="D153" s="1"/>
      <c r="E153" s="1"/>
      <c r="F153" s="1"/>
      <c r="W153" s="1"/>
    </row>
    <row r="154" spans="2:23" x14ac:dyDescent="0.25">
      <c r="B154" s="1"/>
      <c r="C154" s="1"/>
      <c r="D154" s="1"/>
      <c r="E154" s="1"/>
      <c r="F154" s="1"/>
      <c r="W154" s="1"/>
    </row>
    <row r="155" spans="2:23" x14ac:dyDescent="0.25">
      <c r="B155" s="1"/>
      <c r="C155" s="1"/>
      <c r="D155" s="1"/>
      <c r="E155" s="1"/>
      <c r="F155" s="1"/>
      <c r="W155" s="1"/>
    </row>
    <row r="156" spans="2:23" x14ac:dyDescent="0.25">
      <c r="B156" s="1"/>
      <c r="C156" s="1"/>
      <c r="D156" s="1"/>
      <c r="E156" s="1"/>
      <c r="F156" s="1"/>
      <c r="W156" s="1"/>
    </row>
    <row r="157" spans="2:23" x14ac:dyDescent="0.25">
      <c r="B157" s="1"/>
      <c r="C157" s="1"/>
      <c r="D157" s="1"/>
      <c r="E157" s="1"/>
      <c r="F157" s="1"/>
    </row>
    <row r="158" spans="2:23" x14ac:dyDescent="0.25">
      <c r="W158" s="1"/>
    </row>
    <row r="159" spans="2:23" x14ac:dyDescent="0.25">
      <c r="B159" s="1"/>
      <c r="C159" s="1"/>
      <c r="D159" s="1"/>
      <c r="E159" s="1"/>
      <c r="F159" s="1"/>
      <c r="W159" s="1"/>
    </row>
    <row r="160" spans="2:23" x14ac:dyDescent="0.25">
      <c r="B160" s="1"/>
      <c r="C160" s="1"/>
      <c r="D160" s="1"/>
      <c r="E160" s="1"/>
      <c r="F160" s="1"/>
      <c r="W160" s="1"/>
    </row>
    <row r="161" spans="2:23" x14ac:dyDescent="0.25">
      <c r="B161" s="1"/>
      <c r="C161" s="1"/>
      <c r="D161" s="1"/>
      <c r="E161" s="1"/>
      <c r="F161" s="1"/>
      <c r="W161" s="1"/>
    </row>
    <row r="162" spans="2:23" x14ac:dyDescent="0.25">
      <c r="B162" s="1"/>
      <c r="C162" s="1"/>
      <c r="D162" s="1"/>
      <c r="E162" s="1"/>
      <c r="F162" s="1"/>
      <c r="W162" s="1"/>
    </row>
    <row r="163" spans="2:23" x14ac:dyDescent="0.25">
      <c r="B163" s="1"/>
      <c r="C163" s="1"/>
      <c r="D163" s="1"/>
      <c r="E163" s="1"/>
      <c r="F163" s="1"/>
      <c r="W163" s="1"/>
    </row>
    <row r="164" spans="2:23" x14ac:dyDescent="0.25">
      <c r="B164" s="1"/>
      <c r="C164" s="1"/>
      <c r="D164" s="1"/>
      <c r="E164" s="1"/>
      <c r="F164" s="1"/>
      <c r="W164" s="1"/>
    </row>
    <row r="165" spans="2:23" x14ac:dyDescent="0.25">
      <c r="B165" s="1"/>
      <c r="C165" s="1"/>
      <c r="D165" s="1"/>
      <c r="E165" s="1"/>
      <c r="F165" s="1"/>
      <c r="W165" s="1"/>
    </row>
    <row r="166" spans="2:23" x14ac:dyDescent="0.25">
      <c r="B166" s="1"/>
      <c r="C166" s="1"/>
      <c r="D166" s="1"/>
      <c r="E166" s="1"/>
      <c r="F166" s="1"/>
      <c r="W166" s="1"/>
    </row>
    <row r="167" spans="2:23" x14ac:dyDescent="0.25">
      <c r="B167" s="1"/>
      <c r="C167" s="1"/>
      <c r="D167" s="1"/>
      <c r="E167" s="1"/>
      <c r="F167" s="1"/>
      <c r="W167" s="1"/>
    </row>
    <row r="168" spans="2:23" x14ac:dyDescent="0.25">
      <c r="B168" s="1"/>
      <c r="C168" s="1"/>
      <c r="D168" s="1"/>
      <c r="E168" s="1"/>
      <c r="F168" s="1"/>
      <c r="W168" s="1"/>
    </row>
    <row r="169" spans="2:23" x14ac:dyDescent="0.25">
      <c r="B169" s="1"/>
      <c r="C169" s="1"/>
      <c r="D169" s="1"/>
      <c r="E169" s="1"/>
      <c r="F169" s="1"/>
      <c r="W169" s="1"/>
    </row>
    <row r="170" spans="2:23" x14ac:dyDescent="0.25">
      <c r="B170" s="1"/>
      <c r="C170" s="1"/>
      <c r="D170" s="1"/>
      <c r="E170" s="1"/>
      <c r="F170" s="1"/>
      <c r="W170" s="1"/>
    </row>
    <row r="171" spans="2:23" x14ac:dyDescent="0.25">
      <c r="B171" s="1"/>
      <c r="C171" s="1"/>
      <c r="D171" s="1"/>
      <c r="E171" s="1"/>
      <c r="F171" s="1"/>
      <c r="W171" s="1"/>
    </row>
    <row r="172" spans="2:23" x14ac:dyDescent="0.25">
      <c r="B172" s="1"/>
      <c r="C172" s="1"/>
      <c r="D172" s="1"/>
      <c r="E172" s="1"/>
      <c r="F172" s="1"/>
      <c r="W172" s="1"/>
    </row>
    <row r="173" spans="2:23" x14ac:dyDescent="0.25">
      <c r="B173" s="1"/>
      <c r="C173" s="1"/>
      <c r="D173" s="1"/>
      <c r="E173" s="1"/>
      <c r="F173" s="1"/>
      <c r="W173" s="1"/>
    </row>
    <row r="174" spans="2:23" x14ac:dyDescent="0.25">
      <c r="B174" s="1"/>
      <c r="C174" s="1"/>
      <c r="D174" s="1"/>
      <c r="E174" s="1"/>
      <c r="F174" s="1"/>
      <c r="W174" s="1"/>
    </row>
    <row r="175" spans="2:23" x14ac:dyDescent="0.25">
      <c r="B175" s="1"/>
      <c r="C175" s="1"/>
      <c r="D175" s="1"/>
      <c r="E175" s="1"/>
      <c r="F175" s="1"/>
      <c r="W175" s="1"/>
    </row>
    <row r="176" spans="2:23" x14ac:dyDescent="0.25">
      <c r="B176" s="1"/>
      <c r="C176" s="1"/>
      <c r="D176" s="1"/>
      <c r="E176" s="1"/>
      <c r="F176" s="1"/>
    </row>
    <row r="177" spans="2:23" x14ac:dyDescent="0.25">
      <c r="W177" s="1"/>
    </row>
    <row r="178" spans="2:23" x14ac:dyDescent="0.25">
      <c r="B178" s="1"/>
      <c r="C178" s="1"/>
      <c r="D178" s="1"/>
      <c r="E178" s="1"/>
      <c r="F178" s="1"/>
      <c r="W178" s="1"/>
    </row>
    <row r="179" spans="2:23" x14ac:dyDescent="0.25">
      <c r="B179" s="1"/>
      <c r="C179" s="1"/>
      <c r="D179" s="1"/>
      <c r="E179" s="1"/>
      <c r="F179" s="1"/>
      <c r="W179" s="1"/>
    </row>
    <row r="180" spans="2:23" x14ac:dyDescent="0.25">
      <c r="B180" s="1"/>
      <c r="C180" s="1"/>
      <c r="D180" s="1"/>
      <c r="E180" s="1"/>
      <c r="F180" s="1"/>
      <c r="W180" s="1"/>
    </row>
    <row r="181" spans="2:23" x14ac:dyDescent="0.25">
      <c r="B181" s="1"/>
      <c r="C181" s="1"/>
      <c r="D181" s="1"/>
      <c r="E181" s="1"/>
      <c r="F181" s="1"/>
      <c r="W181" s="1"/>
    </row>
    <row r="182" spans="2:23" x14ac:dyDescent="0.25">
      <c r="B182" s="1"/>
      <c r="C182" s="1"/>
      <c r="D182" s="1"/>
      <c r="E182" s="1"/>
      <c r="F182" s="1"/>
      <c r="W182" s="1"/>
    </row>
    <row r="183" spans="2:23" x14ac:dyDescent="0.25">
      <c r="B183" s="1"/>
      <c r="C183" s="1"/>
      <c r="D183" s="1"/>
      <c r="E183" s="1"/>
      <c r="F183" s="1"/>
      <c r="W183" s="1"/>
    </row>
    <row r="184" spans="2:23" x14ac:dyDescent="0.25">
      <c r="B184" s="1"/>
      <c r="C184" s="1"/>
      <c r="D184" s="1"/>
      <c r="E184" s="1"/>
      <c r="F184" s="1"/>
      <c r="W184" s="1"/>
    </row>
    <row r="185" spans="2:23" x14ac:dyDescent="0.25">
      <c r="B185" s="1"/>
      <c r="C185" s="1"/>
      <c r="D185" s="1"/>
      <c r="E185" s="1"/>
      <c r="F185" s="1"/>
      <c r="W185" s="1"/>
    </row>
    <row r="186" spans="2:23" x14ac:dyDescent="0.25">
      <c r="B186" s="1"/>
      <c r="C186" s="1"/>
      <c r="D186" s="1"/>
      <c r="E186" s="1"/>
      <c r="F186" s="1"/>
      <c r="W186" s="1"/>
    </row>
    <row r="187" spans="2:23" x14ac:dyDescent="0.25">
      <c r="B187" s="1"/>
      <c r="C187" s="1"/>
      <c r="D187" s="1"/>
      <c r="E187" s="1"/>
      <c r="F187" s="1"/>
      <c r="W187" s="1"/>
    </row>
    <row r="188" spans="2:23" x14ac:dyDescent="0.25">
      <c r="B188" s="1"/>
      <c r="C188" s="1"/>
      <c r="D188" s="1"/>
      <c r="E188" s="1"/>
      <c r="F188" s="1"/>
      <c r="W188" s="1"/>
    </row>
    <row r="189" spans="2:23" x14ac:dyDescent="0.25">
      <c r="B189" s="1"/>
      <c r="C189" s="1"/>
      <c r="D189" s="1"/>
      <c r="E189" s="1"/>
      <c r="F189" s="1"/>
      <c r="W189" s="1"/>
    </row>
    <row r="190" spans="2:23" x14ac:dyDescent="0.25">
      <c r="B190" s="1"/>
      <c r="C190" s="1"/>
      <c r="D190" s="1"/>
      <c r="E190" s="1"/>
      <c r="F190" s="1"/>
      <c r="W190" s="1"/>
    </row>
    <row r="191" spans="2:23" x14ac:dyDescent="0.25">
      <c r="B191" s="1"/>
      <c r="C191" s="1"/>
      <c r="D191" s="1"/>
      <c r="E191" s="1"/>
      <c r="F191" s="1"/>
      <c r="W191" s="1"/>
    </row>
    <row r="192" spans="2:23" x14ac:dyDescent="0.25">
      <c r="B192" s="1"/>
      <c r="C192" s="1"/>
      <c r="D192" s="1"/>
      <c r="E192" s="1"/>
      <c r="F192" s="1"/>
      <c r="W192" s="1"/>
    </row>
    <row r="193" spans="2:23" x14ac:dyDescent="0.25">
      <c r="B193" s="1"/>
      <c r="C193" s="1"/>
      <c r="D193" s="1"/>
      <c r="E193" s="1"/>
      <c r="F193" s="1"/>
      <c r="W193" s="1"/>
    </row>
    <row r="194" spans="2:23" x14ac:dyDescent="0.25">
      <c r="B194" s="1"/>
      <c r="C194" s="1"/>
      <c r="D194" s="1"/>
      <c r="E194" s="1"/>
      <c r="F194" s="1"/>
      <c r="W194" s="1"/>
    </row>
    <row r="195" spans="2:23" x14ac:dyDescent="0.25">
      <c r="B195" s="1"/>
      <c r="C195" s="1"/>
      <c r="D195" s="1"/>
      <c r="E195" s="1"/>
      <c r="F195" s="1"/>
    </row>
    <row r="196" spans="2:23" x14ac:dyDescent="0.25">
      <c r="W196" s="1"/>
    </row>
    <row r="197" spans="2:23" x14ac:dyDescent="0.25">
      <c r="B197" s="1"/>
      <c r="C197" s="1"/>
      <c r="D197" s="1"/>
      <c r="E197" s="1"/>
      <c r="F197" s="1"/>
      <c r="W197" s="1"/>
    </row>
    <row r="198" spans="2:23" x14ac:dyDescent="0.25">
      <c r="B198" s="1"/>
      <c r="C198" s="1"/>
      <c r="D198" s="1"/>
      <c r="E198" s="1"/>
      <c r="F198" s="1"/>
      <c r="W198" s="1"/>
    </row>
    <row r="199" spans="2:23" x14ac:dyDescent="0.25">
      <c r="B199" s="1"/>
      <c r="C199" s="1"/>
      <c r="D199" s="1"/>
      <c r="E199" s="1"/>
      <c r="F199" s="1"/>
      <c r="W199" s="1"/>
    </row>
    <row r="200" spans="2:23" x14ac:dyDescent="0.25">
      <c r="B200" s="1"/>
      <c r="C200" s="1"/>
      <c r="D200" s="1"/>
      <c r="E200" s="1"/>
      <c r="F200" s="1"/>
      <c r="W200" s="1"/>
    </row>
    <row r="201" spans="2:23" x14ac:dyDescent="0.25">
      <c r="B201" s="1"/>
      <c r="C201" s="1"/>
      <c r="D201" s="1"/>
      <c r="E201" s="1"/>
      <c r="F201" s="1"/>
      <c r="W201" s="1"/>
    </row>
    <row r="202" spans="2:23" x14ac:dyDescent="0.25">
      <c r="B202" s="1"/>
      <c r="C202" s="1"/>
      <c r="D202" s="1"/>
      <c r="E202" s="1"/>
      <c r="F202" s="1"/>
      <c r="W202" s="1"/>
    </row>
    <row r="203" spans="2:23" x14ac:dyDescent="0.25">
      <c r="B203" s="1"/>
      <c r="C203" s="1"/>
      <c r="D203" s="1"/>
      <c r="E203" s="1"/>
      <c r="F203" s="1"/>
      <c r="W203" s="1"/>
    </row>
    <row r="204" spans="2:23" x14ac:dyDescent="0.25">
      <c r="B204" s="1"/>
      <c r="C204" s="1"/>
      <c r="D204" s="1"/>
      <c r="E204" s="1"/>
      <c r="F204" s="1"/>
      <c r="W204" s="1"/>
    </row>
    <row r="205" spans="2:23" x14ac:dyDescent="0.25">
      <c r="B205" s="1"/>
      <c r="C205" s="1"/>
      <c r="D205" s="1"/>
      <c r="E205" s="1"/>
      <c r="F205" s="1"/>
      <c r="W205" s="1"/>
    </row>
    <row r="206" spans="2:23" x14ac:dyDescent="0.25">
      <c r="B206" s="1"/>
      <c r="C206" s="1"/>
      <c r="D206" s="1"/>
      <c r="E206" s="1"/>
      <c r="F206" s="1"/>
      <c r="W206" s="1"/>
    </row>
    <row r="207" spans="2:23" x14ac:dyDescent="0.25">
      <c r="B207" s="1"/>
      <c r="C207" s="1"/>
      <c r="D207" s="1"/>
      <c r="E207" s="1"/>
      <c r="F207" s="1"/>
      <c r="W207" s="1"/>
    </row>
    <row r="208" spans="2:23" x14ac:dyDescent="0.25">
      <c r="B208" s="1"/>
      <c r="C208" s="1"/>
      <c r="D208" s="1"/>
      <c r="E208" s="1"/>
      <c r="F208" s="1"/>
      <c r="W208" s="1"/>
    </row>
    <row r="209" spans="2:23" x14ac:dyDescent="0.25">
      <c r="B209" s="1"/>
      <c r="C209" s="1"/>
      <c r="D209" s="1"/>
      <c r="E209" s="1"/>
      <c r="F209" s="1"/>
      <c r="W209" s="1"/>
    </row>
    <row r="210" spans="2:23" x14ac:dyDescent="0.25">
      <c r="B210" s="1"/>
      <c r="C210" s="1"/>
      <c r="D210" s="1"/>
      <c r="E210" s="1"/>
      <c r="F210" s="1"/>
      <c r="W210" s="1"/>
    </row>
    <row r="211" spans="2:23" x14ac:dyDescent="0.25">
      <c r="B211" s="1"/>
      <c r="C211" s="1"/>
      <c r="D211" s="1"/>
      <c r="E211" s="1"/>
      <c r="F211" s="1"/>
      <c r="W211" s="1"/>
    </row>
    <row r="212" spans="2:23" x14ac:dyDescent="0.25">
      <c r="B212" s="1"/>
      <c r="C212" s="1"/>
      <c r="D212" s="1"/>
      <c r="E212" s="1"/>
      <c r="F212" s="1"/>
      <c r="W212" s="1"/>
    </row>
    <row r="213" spans="2:23" x14ac:dyDescent="0.25">
      <c r="B213" s="1"/>
      <c r="C213" s="1"/>
      <c r="D213" s="1"/>
      <c r="E213" s="1"/>
      <c r="F213" s="1"/>
      <c r="W213" s="1"/>
    </row>
    <row r="214" spans="2:23" x14ac:dyDescent="0.25">
      <c r="B214" s="1"/>
      <c r="C214" s="1"/>
      <c r="D214" s="1"/>
      <c r="E214" s="1"/>
      <c r="F214" s="1"/>
    </row>
    <row r="215" spans="2:23" x14ac:dyDescent="0.25">
      <c r="W215" s="1"/>
    </row>
    <row r="216" spans="2:23" x14ac:dyDescent="0.25">
      <c r="B216" s="1"/>
      <c r="C216" s="1"/>
      <c r="D216" s="1"/>
      <c r="E216" s="1"/>
      <c r="F216" s="1"/>
      <c r="W216" s="1"/>
    </row>
    <row r="217" spans="2:23" x14ac:dyDescent="0.25">
      <c r="B217" s="1"/>
      <c r="C217" s="1"/>
      <c r="D217" s="1"/>
      <c r="E217" s="1"/>
      <c r="F217" s="1"/>
      <c r="W217" s="1"/>
    </row>
    <row r="218" spans="2:23" x14ac:dyDescent="0.25">
      <c r="B218" s="1"/>
      <c r="C218" s="1"/>
      <c r="D218" s="1"/>
      <c r="E218" s="1"/>
      <c r="F218" s="1"/>
      <c r="W218" s="1"/>
    </row>
    <row r="219" spans="2:23" x14ac:dyDescent="0.25">
      <c r="B219" s="1"/>
      <c r="C219" s="1"/>
      <c r="D219" s="1"/>
      <c r="E219" s="1"/>
      <c r="F219" s="1"/>
      <c r="W219" s="1"/>
    </row>
    <row r="220" spans="2:23" x14ac:dyDescent="0.25">
      <c r="B220" s="1"/>
      <c r="C220" s="1"/>
      <c r="D220" s="1"/>
      <c r="E220" s="1"/>
      <c r="F220" s="1"/>
      <c r="W220" s="1"/>
    </row>
    <row r="221" spans="2:23" x14ac:dyDescent="0.25">
      <c r="B221" s="1"/>
      <c r="C221" s="1"/>
      <c r="D221" s="1"/>
      <c r="E221" s="1"/>
      <c r="F221" s="1"/>
      <c r="W221" s="1"/>
    </row>
    <row r="222" spans="2:23" x14ac:dyDescent="0.25">
      <c r="B222" s="1"/>
      <c r="C222" s="1"/>
      <c r="D222" s="1"/>
      <c r="E222" s="1"/>
      <c r="F222" s="1"/>
      <c r="W222" s="1"/>
    </row>
    <row r="223" spans="2:23" x14ac:dyDescent="0.25">
      <c r="B223" s="1"/>
      <c r="C223" s="1"/>
      <c r="D223" s="1"/>
      <c r="E223" s="1"/>
      <c r="F223" s="1"/>
      <c r="W223" s="1"/>
    </row>
    <row r="224" spans="2:23" x14ac:dyDescent="0.25">
      <c r="B224" s="1"/>
      <c r="C224" s="1"/>
      <c r="D224" s="1"/>
      <c r="E224" s="1"/>
      <c r="F224" s="1"/>
      <c r="W224" s="1"/>
    </row>
    <row r="225" spans="2:23" x14ac:dyDescent="0.25">
      <c r="B225" s="1"/>
      <c r="C225" s="1"/>
      <c r="D225" s="1"/>
      <c r="E225" s="1"/>
      <c r="F225" s="1"/>
      <c r="W225" s="1"/>
    </row>
    <row r="226" spans="2:23" x14ac:dyDescent="0.25">
      <c r="B226" s="1"/>
      <c r="C226" s="1"/>
      <c r="D226" s="1"/>
      <c r="E226" s="1"/>
      <c r="F226" s="1"/>
      <c r="W226" s="1"/>
    </row>
    <row r="227" spans="2:23" x14ac:dyDescent="0.25">
      <c r="B227" s="1"/>
      <c r="C227" s="1"/>
      <c r="D227" s="1"/>
      <c r="E227" s="1"/>
      <c r="F227" s="1"/>
      <c r="W227" s="1"/>
    </row>
    <row r="228" spans="2:23" x14ac:dyDescent="0.25">
      <c r="B228" s="1"/>
      <c r="C228" s="1"/>
      <c r="D228" s="1"/>
      <c r="E228" s="1"/>
      <c r="F228" s="1"/>
      <c r="W228" s="1"/>
    </row>
    <row r="229" spans="2:23" x14ac:dyDescent="0.25">
      <c r="B229" s="1"/>
      <c r="C229" s="1"/>
      <c r="D229" s="1"/>
      <c r="E229" s="1"/>
      <c r="F229" s="1"/>
      <c r="W229" s="1"/>
    </row>
    <row r="230" spans="2:23" x14ac:dyDescent="0.25">
      <c r="B230" s="1"/>
      <c r="C230" s="1"/>
      <c r="D230" s="1"/>
      <c r="E230" s="1"/>
      <c r="F230" s="1"/>
      <c r="W230" s="1"/>
    </row>
    <row r="231" spans="2:23" x14ac:dyDescent="0.25">
      <c r="B231" s="1"/>
      <c r="C231" s="1"/>
      <c r="D231" s="1"/>
      <c r="E231" s="1"/>
      <c r="F231" s="1"/>
      <c r="W231" s="1"/>
    </row>
    <row r="232" spans="2:23" x14ac:dyDescent="0.25">
      <c r="B232" s="1"/>
      <c r="C232" s="1"/>
      <c r="D232" s="1"/>
      <c r="E232" s="1"/>
      <c r="F232" s="1"/>
      <c r="W232" s="1"/>
    </row>
    <row r="233" spans="2:23" x14ac:dyDescent="0.25">
      <c r="B233" s="1"/>
      <c r="C233" s="1"/>
      <c r="D233" s="1"/>
      <c r="E233" s="1"/>
      <c r="F233" s="1"/>
      <c r="W233" s="1"/>
    </row>
    <row r="234" spans="2:23" x14ac:dyDescent="0.25">
      <c r="B234" s="1"/>
      <c r="C234" s="1"/>
      <c r="D234" s="1"/>
      <c r="E234" s="1"/>
      <c r="F234" s="1"/>
      <c r="W234" s="1"/>
    </row>
    <row r="235" spans="2:23" x14ac:dyDescent="0.25">
      <c r="B235" s="1"/>
      <c r="C235" s="1"/>
      <c r="D235" s="1"/>
      <c r="E235" s="1"/>
      <c r="F235" s="1"/>
      <c r="W235" s="1"/>
    </row>
    <row r="236" spans="2:23" x14ac:dyDescent="0.25">
      <c r="B236" s="1"/>
      <c r="C236" s="1"/>
      <c r="D236" s="1"/>
      <c r="E236" s="1"/>
      <c r="F236" s="1"/>
      <c r="W236" s="1"/>
    </row>
    <row r="237" spans="2:23" x14ac:dyDescent="0.25">
      <c r="B237" s="1"/>
      <c r="C237" s="1"/>
      <c r="D237" s="1"/>
      <c r="E237" s="1"/>
      <c r="F237" s="1"/>
      <c r="W237" s="1"/>
    </row>
    <row r="238" spans="2:23" x14ac:dyDescent="0.25">
      <c r="B238" s="1"/>
      <c r="C238" s="1"/>
      <c r="D238" s="1"/>
      <c r="E238" s="1"/>
      <c r="F238" s="1"/>
      <c r="W238" s="1"/>
    </row>
    <row r="239" spans="2:23" x14ac:dyDescent="0.25">
      <c r="B239" s="1"/>
      <c r="C239" s="1"/>
      <c r="D239" s="1"/>
      <c r="E239" s="1"/>
      <c r="F239" s="1"/>
      <c r="W239" s="1"/>
    </row>
    <row r="240" spans="2:23" x14ac:dyDescent="0.25">
      <c r="B240" s="1"/>
      <c r="C240" s="1"/>
      <c r="D240" s="1"/>
      <c r="E240" s="1"/>
      <c r="F240" s="1"/>
      <c r="W240" s="1"/>
    </row>
    <row r="241" spans="2:23" x14ac:dyDescent="0.25">
      <c r="B241" s="1"/>
      <c r="C241" s="1"/>
      <c r="D241" s="1"/>
      <c r="E241" s="1"/>
      <c r="F241" s="1"/>
      <c r="W241" s="1"/>
    </row>
    <row r="242" spans="2:23" x14ac:dyDescent="0.25">
      <c r="B242" s="1"/>
      <c r="C242" s="1"/>
      <c r="D242" s="1"/>
      <c r="E242" s="1"/>
      <c r="F242" s="1"/>
      <c r="W242" s="1"/>
    </row>
    <row r="243" spans="2:23" x14ac:dyDescent="0.25">
      <c r="B243" s="1"/>
      <c r="C243" s="1"/>
      <c r="D243" s="1"/>
      <c r="E243" s="1"/>
      <c r="F243" s="1"/>
      <c r="W243" s="1"/>
    </row>
    <row r="244" spans="2:23" x14ac:dyDescent="0.25">
      <c r="B244" s="1"/>
      <c r="C244" s="1"/>
      <c r="D244" s="1"/>
      <c r="E244" s="1"/>
      <c r="F244" s="1"/>
      <c r="W244" s="1"/>
    </row>
    <row r="245" spans="2:23" x14ac:dyDescent="0.25">
      <c r="B245" s="1"/>
      <c r="C245" s="1"/>
      <c r="D245" s="1"/>
      <c r="E245" s="1"/>
      <c r="F245" s="1"/>
      <c r="W245" s="1"/>
    </row>
    <row r="246" spans="2:23" x14ac:dyDescent="0.25">
      <c r="B246" s="1"/>
      <c r="C246" s="1"/>
      <c r="D246" s="1"/>
      <c r="E246" s="1"/>
      <c r="F246" s="1"/>
      <c r="W246" s="1"/>
    </row>
    <row r="247" spans="2:23" x14ac:dyDescent="0.25">
      <c r="B247" s="1"/>
      <c r="C247" s="1"/>
      <c r="D247" s="1"/>
      <c r="E247" s="1"/>
      <c r="F247" s="1"/>
      <c r="W247" s="1"/>
    </row>
    <row r="248" spans="2:23" x14ac:dyDescent="0.25">
      <c r="B248" s="1"/>
      <c r="C248" s="1"/>
      <c r="D248" s="1"/>
      <c r="E248" s="1"/>
      <c r="F248" s="1"/>
      <c r="W248" s="1"/>
    </row>
    <row r="249" spans="2:23" x14ac:dyDescent="0.25">
      <c r="B249" s="1"/>
      <c r="C249" s="1"/>
      <c r="D249" s="1"/>
      <c r="E249" s="1"/>
      <c r="F249" s="1"/>
      <c r="W249" s="1"/>
    </row>
    <row r="250" spans="2:23" x14ac:dyDescent="0.25">
      <c r="B250" s="1"/>
      <c r="C250" s="1"/>
      <c r="D250" s="1"/>
      <c r="E250" s="1"/>
      <c r="F250" s="1"/>
      <c r="W250" s="1"/>
    </row>
    <row r="251" spans="2:23" x14ac:dyDescent="0.25">
      <c r="B251" s="1"/>
      <c r="C251" s="1"/>
      <c r="D251" s="1"/>
      <c r="E251" s="1"/>
      <c r="F251" s="1"/>
      <c r="W251" s="1"/>
    </row>
    <row r="252" spans="2:23" x14ac:dyDescent="0.25">
      <c r="B252" s="1"/>
      <c r="C252" s="1"/>
      <c r="D252" s="1"/>
      <c r="E252" s="1"/>
      <c r="F252" s="1"/>
    </row>
    <row r="253" spans="2:23" x14ac:dyDescent="0.25">
      <c r="W253" s="1"/>
    </row>
    <row r="254" spans="2:23" x14ac:dyDescent="0.25">
      <c r="B254" s="1"/>
      <c r="C254" s="1"/>
      <c r="D254" s="1"/>
      <c r="E254" s="1"/>
      <c r="F254" s="1"/>
      <c r="W254" s="1"/>
    </row>
    <row r="255" spans="2:23" x14ac:dyDescent="0.25">
      <c r="B255" s="1"/>
      <c r="C255" s="1"/>
      <c r="D255" s="1"/>
      <c r="E255" s="1"/>
      <c r="F255" s="1"/>
      <c r="W255" s="1"/>
    </row>
    <row r="256" spans="2:23" x14ac:dyDescent="0.25">
      <c r="B256" s="1"/>
      <c r="C256" s="1"/>
      <c r="D256" s="1"/>
      <c r="E256" s="1"/>
      <c r="F256" s="1"/>
      <c r="W256" s="1"/>
    </row>
    <row r="257" spans="2:23" x14ac:dyDescent="0.25">
      <c r="B257" s="1"/>
      <c r="C257" s="1"/>
      <c r="D257" s="1"/>
      <c r="E257" s="1"/>
      <c r="F257" s="1"/>
      <c r="W257" s="1"/>
    </row>
    <row r="258" spans="2:23" x14ac:dyDescent="0.25">
      <c r="B258" s="1"/>
      <c r="C258" s="1"/>
      <c r="D258" s="1"/>
      <c r="E258" s="1"/>
      <c r="F258" s="1"/>
      <c r="W258" s="1"/>
    </row>
    <row r="259" spans="2:23" x14ac:dyDescent="0.25">
      <c r="B259" s="1"/>
      <c r="C259" s="1"/>
      <c r="D259" s="1"/>
      <c r="E259" s="1"/>
      <c r="F259" s="1"/>
      <c r="W259" s="1"/>
    </row>
    <row r="260" spans="2:23" x14ac:dyDescent="0.25">
      <c r="B260" s="1"/>
      <c r="C260" s="1"/>
      <c r="D260" s="1"/>
      <c r="E260" s="1"/>
      <c r="F260" s="1"/>
      <c r="W260" s="1"/>
    </row>
    <row r="261" spans="2:23" x14ac:dyDescent="0.25">
      <c r="B261" s="1"/>
      <c r="C261" s="1"/>
      <c r="D261" s="1"/>
      <c r="E261" s="1"/>
      <c r="F261" s="1"/>
      <c r="W261" s="1"/>
    </row>
    <row r="262" spans="2:23" x14ac:dyDescent="0.25">
      <c r="B262" s="1"/>
      <c r="C262" s="1"/>
      <c r="D262" s="1"/>
      <c r="E262" s="1"/>
      <c r="F262" s="1"/>
      <c r="W262" s="1"/>
    </row>
    <row r="263" spans="2:23" x14ac:dyDescent="0.25">
      <c r="B263" s="1"/>
      <c r="C263" s="1"/>
      <c r="D263" s="1"/>
      <c r="E263" s="1"/>
      <c r="F263" s="1"/>
      <c r="W263" s="1"/>
    </row>
    <row r="264" spans="2:23" x14ac:dyDescent="0.25">
      <c r="B264" s="1"/>
      <c r="C264" s="1"/>
      <c r="D264" s="1"/>
      <c r="E264" s="1"/>
      <c r="F264" s="1"/>
      <c r="W264" s="1"/>
    </row>
    <row r="265" spans="2:23" x14ac:dyDescent="0.25">
      <c r="B265" s="1"/>
      <c r="C265" s="1"/>
      <c r="D265" s="1"/>
      <c r="E265" s="1"/>
      <c r="F265" s="1"/>
      <c r="W265" s="1"/>
    </row>
    <row r="266" spans="2:23" x14ac:dyDescent="0.25">
      <c r="B266" s="1"/>
      <c r="C266" s="1"/>
      <c r="D266" s="1"/>
      <c r="E266" s="1"/>
      <c r="F266" s="1"/>
      <c r="W266" s="1"/>
    </row>
    <row r="267" spans="2:23" x14ac:dyDescent="0.25">
      <c r="B267" s="1"/>
      <c r="C267" s="1"/>
      <c r="D267" s="1"/>
      <c r="E267" s="1"/>
      <c r="F267" s="1"/>
      <c r="W267" s="1"/>
    </row>
    <row r="268" spans="2:23" x14ac:dyDescent="0.25">
      <c r="B268" s="1"/>
      <c r="C268" s="1"/>
      <c r="D268" s="1"/>
      <c r="E268" s="1"/>
      <c r="F268" s="1"/>
      <c r="W268" s="1"/>
    </row>
    <row r="269" spans="2:23" x14ac:dyDescent="0.25">
      <c r="B269" s="1"/>
      <c r="C269" s="1"/>
      <c r="D269" s="1"/>
      <c r="E269" s="1"/>
      <c r="F269" s="1"/>
      <c r="W269" s="1"/>
    </row>
    <row r="270" spans="2:23" x14ac:dyDescent="0.25">
      <c r="B270" s="1"/>
      <c r="C270" s="1"/>
      <c r="D270" s="1"/>
      <c r="E270" s="1"/>
      <c r="F270" s="1"/>
      <c r="W270" s="1"/>
    </row>
    <row r="271" spans="2:23" x14ac:dyDescent="0.25">
      <c r="B271" s="1"/>
      <c r="C271" s="1"/>
      <c r="D271" s="1"/>
      <c r="E271" s="1"/>
      <c r="F271" s="1"/>
    </row>
    <row r="272" spans="2:23" x14ac:dyDescent="0.25">
      <c r="W272" s="1"/>
    </row>
    <row r="273" spans="2:23" x14ac:dyDescent="0.25">
      <c r="B273" s="1"/>
      <c r="C273" s="1"/>
      <c r="D273" s="1"/>
      <c r="E273" s="1"/>
      <c r="F273" s="1"/>
      <c r="W273" s="1"/>
    </row>
    <row r="274" spans="2:23" x14ac:dyDescent="0.25">
      <c r="B274" s="1"/>
      <c r="C274" s="1"/>
      <c r="D274" s="1"/>
      <c r="E274" s="1"/>
      <c r="F274" s="1"/>
      <c r="W274" s="1"/>
    </row>
    <row r="275" spans="2:23" x14ac:dyDescent="0.25">
      <c r="B275" s="1"/>
      <c r="C275" s="1"/>
      <c r="D275" s="1"/>
      <c r="E275" s="1"/>
      <c r="F275" s="1"/>
      <c r="W275" s="1"/>
    </row>
    <row r="276" spans="2:23" x14ac:dyDescent="0.25">
      <c r="B276" s="1"/>
      <c r="C276" s="1"/>
      <c r="D276" s="1"/>
      <c r="E276" s="1"/>
      <c r="F276" s="1"/>
      <c r="W276" s="1"/>
    </row>
    <row r="277" spans="2:23" x14ac:dyDescent="0.25">
      <c r="B277" s="1"/>
      <c r="C277" s="1"/>
      <c r="D277" s="1"/>
      <c r="E277" s="1"/>
      <c r="F277" s="1"/>
      <c r="W277" s="1"/>
    </row>
    <row r="278" spans="2:23" x14ac:dyDescent="0.25">
      <c r="B278" s="1"/>
      <c r="C278" s="1"/>
      <c r="D278" s="1"/>
      <c r="E278" s="1"/>
      <c r="F278" s="1"/>
      <c r="W278" s="1"/>
    </row>
    <row r="279" spans="2:23" x14ac:dyDescent="0.25">
      <c r="B279" s="1"/>
      <c r="C279" s="1"/>
      <c r="D279" s="1"/>
      <c r="E279" s="1"/>
      <c r="F279" s="1"/>
      <c r="W279" s="1"/>
    </row>
    <row r="280" spans="2:23" x14ac:dyDescent="0.25">
      <c r="B280" s="1"/>
      <c r="C280" s="1"/>
      <c r="D280" s="1"/>
      <c r="E280" s="1"/>
      <c r="F280" s="1"/>
      <c r="W280" s="1"/>
    </row>
    <row r="281" spans="2:23" x14ac:dyDescent="0.25">
      <c r="B281" s="1"/>
      <c r="C281" s="1"/>
      <c r="D281" s="1"/>
      <c r="E281" s="1"/>
      <c r="F281" s="1"/>
      <c r="W281" s="1"/>
    </row>
    <row r="282" spans="2:23" x14ac:dyDescent="0.25">
      <c r="B282" s="1"/>
      <c r="C282" s="1"/>
      <c r="D282" s="1"/>
      <c r="E282" s="1"/>
      <c r="F282" s="1"/>
      <c r="W282" s="1"/>
    </row>
    <row r="283" spans="2:23" x14ac:dyDescent="0.25">
      <c r="B283" s="1"/>
      <c r="C283" s="1"/>
      <c r="D283" s="1"/>
      <c r="E283" s="1"/>
      <c r="F283" s="1"/>
      <c r="W283" s="1"/>
    </row>
    <row r="284" spans="2:23" x14ac:dyDescent="0.25">
      <c r="B284" s="1"/>
      <c r="C284" s="1"/>
      <c r="D284" s="1"/>
      <c r="E284" s="1"/>
      <c r="F284" s="1"/>
      <c r="W284" s="1"/>
    </row>
    <row r="285" spans="2:23" x14ac:dyDescent="0.25">
      <c r="B285" s="1"/>
      <c r="C285" s="1"/>
      <c r="D285" s="1"/>
      <c r="E285" s="1"/>
      <c r="F285" s="1"/>
      <c r="W285" s="1"/>
    </row>
    <row r="286" spans="2:23" x14ac:dyDescent="0.25">
      <c r="B286" s="1"/>
      <c r="C286" s="1"/>
      <c r="D286" s="1"/>
      <c r="E286" s="1"/>
      <c r="F286" s="1"/>
      <c r="W286" s="1"/>
    </row>
    <row r="287" spans="2:23" x14ac:dyDescent="0.25">
      <c r="B287" s="1"/>
      <c r="C287" s="1"/>
      <c r="D287" s="1"/>
      <c r="E287" s="1"/>
      <c r="F287" s="1"/>
      <c r="W287" s="1"/>
    </row>
    <row r="288" spans="2:23" x14ac:dyDescent="0.25">
      <c r="B288" s="1"/>
      <c r="C288" s="1"/>
      <c r="D288" s="1"/>
      <c r="E288" s="1"/>
      <c r="F288" s="1"/>
      <c r="W288" s="1"/>
    </row>
    <row r="289" spans="2:23" x14ac:dyDescent="0.25">
      <c r="B289" s="1"/>
      <c r="C289" s="1"/>
      <c r="D289" s="1"/>
      <c r="E289" s="1"/>
      <c r="F289" s="1"/>
      <c r="W289" s="1"/>
    </row>
    <row r="290" spans="2:23" x14ac:dyDescent="0.25">
      <c r="B290" s="1"/>
      <c r="C290" s="1"/>
      <c r="D290" s="1"/>
      <c r="E290" s="1"/>
      <c r="F290" s="1"/>
    </row>
    <row r="291" spans="2:23" x14ac:dyDescent="0.25">
      <c r="W291" s="1"/>
    </row>
    <row r="292" spans="2:23" x14ac:dyDescent="0.25">
      <c r="B292" s="1"/>
      <c r="C292" s="1"/>
      <c r="D292" s="1"/>
      <c r="E292" s="1"/>
      <c r="F292" s="1"/>
      <c r="W292" s="1"/>
    </row>
    <row r="293" spans="2:23" x14ac:dyDescent="0.25">
      <c r="B293" s="1"/>
      <c r="C293" s="1"/>
      <c r="D293" s="1"/>
      <c r="E293" s="1"/>
      <c r="F293" s="1"/>
      <c r="W293" s="1"/>
    </row>
    <row r="294" spans="2:23" x14ac:dyDescent="0.25">
      <c r="B294" s="1"/>
      <c r="C294" s="1"/>
      <c r="D294" s="1"/>
      <c r="E294" s="1"/>
      <c r="F294" s="1"/>
      <c r="W294" s="1"/>
    </row>
    <row r="295" spans="2:23" x14ac:dyDescent="0.25">
      <c r="B295" s="1"/>
      <c r="C295" s="1"/>
      <c r="D295" s="1"/>
      <c r="E295" s="1"/>
      <c r="F295" s="1"/>
      <c r="W295" s="1"/>
    </row>
    <row r="296" spans="2:23" x14ac:dyDescent="0.25">
      <c r="B296" s="1"/>
      <c r="C296" s="1"/>
      <c r="D296" s="1"/>
      <c r="E296" s="1"/>
      <c r="F296" s="1"/>
      <c r="W296" s="1"/>
    </row>
    <row r="297" spans="2:23" x14ac:dyDescent="0.25">
      <c r="B297" s="1"/>
      <c r="C297" s="1"/>
      <c r="D297" s="1"/>
      <c r="E297" s="1"/>
      <c r="F297" s="1"/>
      <c r="W297" s="1"/>
    </row>
    <row r="298" spans="2:23" x14ac:dyDescent="0.25">
      <c r="B298" s="1"/>
      <c r="C298" s="1"/>
      <c r="D298" s="1"/>
      <c r="E298" s="1"/>
      <c r="F298" s="1"/>
      <c r="W298" s="1"/>
    </row>
    <row r="299" spans="2:23" x14ac:dyDescent="0.25">
      <c r="B299" s="1"/>
      <c r="C299" s="1"/>
      <c r="D299" s="1"/>
      <c r="E299" s="1"/>
      <c r="F299" s="1"/>
      <c r="W299" s="1"/>
    </row>
    <row r="300" spans="2:23" x14ac:dyDescent="0.25">
      <c r="B300" s="1"/>
      <c r="C300" s="1"/>
      <c r="D300" s="1"/>
      <c r="E300" s="1"/>
      <c r="F300" s="1"/>
      <c r="W300" s="1"/>
    </row>
    <row r="301" spans="2:23" x14ac:dyDescent="0.25">
      <c r="B301" s="1"/>
      <c r="C301" s="1"/>
      <c r="D301" s="1"/>
      <c r="E301" s="1"/>
      <c r="F301" s="1"/>
      <c r="W301" s="1"/>
    </row>
    <row r="302" spans="2:23" x14ac:dyDescent="0.25">
      <c r="B302" s="1"/>
      <c r="C302" s="1"/>
      <c r="D302" s="1"/>
      <c r="E302" s="1"/>
      <c r="F302" s="1"/>
      <c r="W302" s="1"/>
    </row>
    <row r="303" spans="2:23" x14ac:dyDescent="0.25">
      <c r="B303" s="1"/>
      <c r="C303" s="1"/>
      <c r="D303" s="1"/>
      <c r="E303" s="1"/>
      <c r="F303" s="1"/>
      <c r="W303" s="1"/>
    </row>
    <row r="304" spans="2:23" x14ac:dyDescent="0.25">
      <c r="B304" s="1"/>
      <c r="C304" s="1"/>
      <c r="D304" s="1"/>
      <c r="E304" s="1"/>
      <c r="F304" s="1"/>
      <c r="W304" s="1"/>
    </row>
    <row r="305" spans="2:23" x14ac:dyDescent="0.25">
      <c r="B305" s="1"/>
      <c r="C305" s="1"/>
      <c r="D305" s="1"/>
      <c r="E305" s="1"/>
      <c r="F305" s="1"/>
      <c r="W305" s="1"/>
    </row>
    <row r="306" spans="2:23" x14ac:dyDescent="0.25">
      <c r="B306" s="1"/>
      <c r="C306" s="1"/>
      <c r="D306" s="1"/>
      <c r="E306" s="1"/>
      <c r="F306" s="1"/>
      <c r="W306" s="1"/>
    </row>
    <row r="307" spans="2:23" x14ac:dyDescent="0.25">
      <c r="B307" s="1"/>
      <c r="C307" s="1"/>
      <c r="D307" s="1"/>
      <c r="E307" s="1"/>
      <c r="F307" s="1"/>
      <c r="W307" s="1"/>
    </row>
    <row r="308" spans="2:23" x14ac:dyDescent="0.25">
      <c r="B308" s="1"/>
      <c r="C308" s="1"/>
      <c r="D308" s="1"/>
      <c r="E308" s="1"/>
      <c r="F308" s="1"/>
      <c r="W308" s="1"/>
    </row>
    <row r="309" spans="2:23" x14ac:dyDescent="0.25">
      <c r="B309" s="1"/>
      <c r="C309" s="1"/>
      <c r="D309" s="1"/>
      <c r="E309" s="1"/>
      <c r="F30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tabSelected="1" workbookViewId="0"/>
  </sheetViews>
  <sheetFormatPr defaultRowHeight="15" x14ac:dyDescent="0.25"/>
  <cols>
    <col min="1" max="1" width="32.140625" style="18" customWidth="1"/>
    <col min="2" max="4" width="39.7109375" style="18" customWidth="1"/>
    <col min="5" max="16384" width="9.140625" style="18"/>
  </cols>
  <sheetData>
    <row r="1" spans="1:13" x14ac:dyDescent="0.25">
      <c r="A1" s="14" t="s">
        <v>124</v>
      </c>
    </row>
    <row r="3" spans="1:13" x14ac:dyDescent="0.25">
      <c r="A3" s="19"/>
      <c r="B3" s="19" t="s">
        <v>66</v>
      </c>
      <c r="C3" s="19" t="s">
        <v>67</v>
      </c>
      <c r="D3" s="42" t="s">
        <v>68</v>
      </c>
    </row>
    <row r="4" spans="1:13" x14ac:dyDescent="0.25">
      <c r="A4" s="19" t="s">
        <v>33</v>
      </c>
      <c r="B4" s="49"/>
      <c r="C4" s="17" t="s">
        <v>119</v>
      </c>
      <c r="D4" s="49"/>
    </row>
    <row r="5" spans="1:13" x14ac:dyDescent="0.25">
      <c r="A5" s="20"/>
      <c r="B5" s="41"/>
      <c r="C5" s="41"/>
      <c r="D5" s="41"/>
    </row>
    <row r="6" spans="1:13" x14ac:dyDescent="0.25">
      <c r="A6" s="20"/>
      <c r="B6" s="15"/>
      <c r="C6" s="41"/>
      <c r="D6" s="41"/>
    </row>
    <row r="7" spans="1:13" x14ac:dyDescent="0.25">
      <c r="A7" s="21"/>
      <c r="B7" s="50"/>
      <c r="C7" s="41"/>
      <c r="D7" s="41"/>
    </row>
    <row r="8" spans="1:13" x14ac:dyDescent="0.25">
      <c r="A8" s="19" t="s">
        <v>34</v>
      </c>
      <c r="C8" s="59" t="s">
        <v>49</v>
      </c>
      <c r="D8" s="17" t="s">
        <v>58</v>
      </c>
    </row>
    <row r="9" spans="1:13" x14ac:dyDescent="0.25">
      <c r="A9" s="20"/>
      <c r="B9" s="60"/>
      <c r="C9" s="66" t="s">
        <v>51</v>
      </c>
      <c r="D9" s="16" t="s">
        <v>60</v>
      </c>
    </row>
    <row r="10" spans="1:13" x14ac:dyDescent="0.25">
      <c r="A10" s="20"/>
      <c r="B10" s="60"/>
      <c r="C10" s="66" t="s">
        <v>48</v>
      </c>
      <c r="D10" s="16" t="s">
        <v>57</v>
      </c>
    </row>
    <row r="11" spans="1:13" x14ac:dyDescent="0.25">
      <c r="A11" s="20"/>
      <c r="C11" s="66" t="s">
        <v>50</v>
      </c>
      <c r="D11" s="16" t="s">
        <v>61</v>
      </c>
      <c r="F11" s="43"/>
      <c r="G11" s="47"/>
      <c r="H11" s="47"/>
      <c r="I11" s="47"/>
      <c r="J11" s="47"/>
      <c r="K11" s="47"/>
      <c r="L11" s="47"/>
      <c r="M11" s="47"/>
    </row>
    <row r="12" spans="1:13" x14ac:dyDescent="0.25">
      <c r="A12" s="20"/>
      <c r="B12" s="60"/>
      <c r="C12" s="60"/>
      <c r="D12" s="16" t="s">
        <v>59</v>
      </c>
      <c r="F12" s="47"/>
      <c r="G12" s="47"/>
      <c r="H12" s="47"/>
      <c r="I12" s="47"/>
      <c r="J12" s="47"/>
      <c r="K12" s="47"/>
      <c r="L12" s="47"/>
      <c r="M12" s="47"/>
    </row>
    <row r="13" spans="1:13" x14ac:dyDescent="0.25">
      <c r="A13" s="21"/>
      <c r="B13" s="65"/>
      <c r="C13" s="67"/>
      <c r="D13" s="26" t="s">
        <v>2</v>
      </c>
      <c r="F13" s="43"/>
      <c r="G13" s="47"/>
      <c r="H13" s="47"/>
      <c r="I13" s="47"/>
      <c r="J13" s="47"/>
      <c r="K13" s="47"/>
      <c r="L13" s="47"/>
      <c r="M13" s="47"/>
    </row>
    <row r="14" spans="1:13" x14ac:dyDescent="0.25">
      <c r="A14" s="61" t="s">
        <v>35</v>
      </c>
      <c r="B14" s="17" t="s">
        <v>39</v>
      </c>
      <c r="C14" s="17" t="s">
        <v>53</v>
      </c>
      <c r="D14" s="17" t="s">
        <v>63</v>
      </c>
      <c r="F14" s="47"/>
      <c r="G14" s="47"/>
      <c r="H14" s="47"/>
      <c r="I14" s="47"/>
      <c r="J14" s="47"/>
      <c r="K14" s="47"/>
      <c r="L14" s="47"/>
      <c r="M14" s="47"/>
    </row>
    <row r="15" spans="1:13" x14ac:dyDescent="0.25">
      <c r="A15" s="62"/>
      <c r="B15" s="16" t="s">
        <v>40</v>
      </c>
      <c r="C15" s="16" t="s">
        <v>52</v>
      </c>
      <c r="D15" s="16" t="s">
        <v>64</v>
      </c>
      <c r="F15" s="47"/>
      <c r="G15" s="47"/>
      <c r="H15" s="47"/>
      <c r="I15" s="47"/>
      <c r="J15" s="47"/>
      <c r="K15" s="47"/>
      <c r="L15" s="47"/>
      <c r="M15" s="47"/>
    </row>
    <row r="16" spans="1:13" x14ac:dyDescent="0.25">
      <c r="A16" s="62"/>
      <c r="B16" s="16" t="s">
        <v>38</v>
      </c>
      <c r="C16" s="16" t="s">
        <v>47</v>
      </c>
      <c r="D16" s="16" t="s">
        <v>62</v>
      </c>
      <c r="F16" s="47"/>
      <c r="G16" s="47"/>
      <c r="H16" s="47"/>
      <c r="I16" s="47"/>
      <c r="J16" s="47"/>
      <c r="K16" s="47"/>
      <c r="L16" s="47"/>
      <c r="M16" s="47"/>
    </row>
    <row r="17" spans="1:13" x14ac:dyDescent="0.25">
      <c r="A17" s="62"/>
      <c r="B17" s="64" t="s">
        <v>43</v>
      </c>
      <c r="C17" s="16" t="s">
        <v>55</v>
      </c>
      <c r="D17" s="16" t="s">
        <v>116</v>
      </c>
      <c r="F17" s="47"/>
      <c r="G17" s="47"/>
      <c r="H17" s="47"/>
      <c r="I17" s="47"/>
      <c r="J17" s="43"/>
      <c r="K17" s="47"/>
      <c r="L17" s="47"/>
      <c r="M17" s="47"/>
    </row>
    <row r="18" spans="1:13" x14ac:dyDescent="0.25">
      <c r="A18" s="62"/>
      <c r="B18" s="16" t="s">
        <v>42</v>
      </c>
      <c r="C18" s="41"/>
      <c r="D18" s="16" t="s">
        <v>117</v>
      </c>
      <c r="F18" s="47"/>
      <c r="G18" s="47"/>
      <c r="H18" s="47"/>
      <c r="I18" s="47"/>
      <c r="J18" s="43"/>
      <c r="K18" s="47"/>
      <c r="L18" s="47"/>
      <c r="M18" s="47"/>
    </row>
    <row r="19" spans="1:13" x14ac:dyDescent="0.25">
      <c r="A19" s="62"/>
      <c r="B19" s="16" t="s">
        <v>44</v>
      </c>
      <c r="C19" s="41"/>
      <c r="D19" s="41"/>
      <c r="F19" s="47"/>
      <c r="G19" s="47"/>
      <c r="H19" s="47"/>
      <c r="I19" s="47"/>
      <c r="J19" s="47"/>
      <c r="K19" s="47"/>
      <c r="L19" s="47"/>
      <c r="M19" s="47"/>
    </row>
    <row r="20" spans="1:13" x14ac:dyDescent="0.25">
      <c r="A20" s="63"/>
      <c r="B20" s="26" t="s">
        <v>41</v>
      </c>
      <c r="C20" s="41"/>
      <c r="D20" s="51"/>
      <c r="F20" s="47"/>
      <c r="G20" s="47"/>
      <c r="H20" s="47"/>
      <c r="I20" s="47"/>
      <c r="J20" s="47"/>
      <c r="K20" s="47"/>
      <c r="L20" s="47"/>
      <c r="M20" s="47"/>
    </row>
    <row r="21" spans="1:13" x14ac:dyDescent="0.25">
      <c r="A21" s="61" t="s">
        <v>36</v>
      </c>
      <c r="B21" s="66" t="s">
        <v>54</v>
      </c>
      <c r="C21" s="17" t="s">
        <v>118</v>
      </c>
      <c r="D21" s="17" t="s">
        <v>37</v>
      </c>
      <c r="F21" s="47"/>
      <c r="G21" s="47"/>
      <c r="H21" s="47"/>
      <c r="I21" s="47"/>
      <c r="J21" s="47"/>
      <c r="K21" s="47"/>
      <c r="L21" s="47"/>
      <c r="M21" s="47"/>
    </row>
    <row r="22" spans="1:13" x14ac:dyDescent="0.25">
      <c r="A22" s="62"/>
      <c r="B22" s="66" t="s">
        <v>1</v>
      </c>
      <c r="C22" s="16" t="s">
        <v>56</v>
      </c>
      <c r="D22" s="15"/>
      <c r="F22" s="47"/>
      <c r="G22" s="47"/>
      <c r="H22" s="47"/>
      <c r="I22" s="47"/>
      <c r="J22" s="47"/>
      <c r="K22" s="47"/>
      <c r="L22" s="47"/>
      <c r="M22" s="47"/>
    </row>
    <row r="23" spans="1:13" x14ac:dyDescent="0.25">
      <c r="A23" s="62"/>
      <c r="B23" s="66" t="s">
        <v>45</v>
      </c>
      <c r="C23" s="25"/>
      <c r="D23" s="41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63"/>
      <c r="B24" s="60"/>
      <c r="C24" s="27"/>
      <c r="D24" s="51"/>
      <c r="F24" s="43"/>
      <c r="G24" s="47"/>
      <c r="H24" s="47"/>
      <c r="I24" s="47"/>
      <c r="J24" s="47"/>
      <c r="K24" s="47"/>
      <c r="L24" s="47"/>
      <c r="M24" s="47"/>
    </row>
    <row r="25" spans="1:13" x14ac:dyDescent="0.25">
      <c r="A25" s="61" t="s">
        <v>114</v>
      </c>
      <c r="B25" s="17" t="s">
        <v>115</v>
      </c>
      <c r="C25" s="41"/>
      <c r="D25" s="22" t="s">
        <v>46</v>
      </c>
      <c r="F25" s="43"/>
      <c r="G25" s="47"/>
      <c r="H25" s="47"/>
      <c r="I25" s="47"/>
      <c r="J25" s="47"/>
      <c r="K25" s="47"/>
      <c r="L25" s="47"/>
      <c r="M25" s="47"/>
    </row>
    <row r="26" spans="1:13" x14ac:dyDescent="0.25">
      <c r="A26" s="62"/>
      <c r="B26" s="16"/>
      <c r="C26" s="25"/>
      <c r="D26" s="23"/>
      <c r="F26" s="43"/>
      <c r="G26" s="47"/>
      <c r="H26" s="47"/>
      <c r="I26" s="47"/>
      <c r="J26" s="47"/>
      <c r="K26" s="47"/>
      <c r="L26" s="47"/>
      <c r="M26" s="47"/>
    </row>
    <row r="27" spans="1:13" x14ac:dyDescent="0.25">
      <c r="A27" s="63"/>
      <c r="B27" s="26"/>
      <c r="C27" s="27"/>
      <c r="D27" s="24"/>
      <c r="F27" s="43"/>
      <c r="G27" s="47"/>
      <c r="H27" s="47"/>
      <c r="I27" s="47"/>
      <c r="J27" s="47"/>
      <c r="K27" s="47"/>
      <c r="L27" s="47"/>
      <c r="M27" s="47"/>
    </row>
    <row r="28" spans="1:13" x14ac:dyDescent="0.25">
      <c r="A28" s="44"/>
      <c r="B28" s="43"/>
      <c r="C28" s="45"/>
      <c r="D28" s="46"/>
      <c r="F28" s="43"/>
      <c r="G28" s="47"/>
      <c r="H28" s="47"/>
      <c r="I28" s="47"/>
      <c r="J28" s="47"/>
      <c r="K28" s="47"/>
      <c r="L28" s="47"/>
      <c r="M28" s="47"/>
    </row>
    <row r="29" spans="1:13" x14ac:dyDescent="0.25">
      <c r="F29" s="47"/>
      <c r="G29" s="47"/>
      <c r="H29" s="47"/>
      <c r="I29" s="47"/>
      <c r="J29" s="47"/>
      <c r="K29" s="47"/>
      <c r="L29" s="47"/>
      <c r="M29" s="47"/>
    </row>
    <row r="30" spans="1:13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x14ac:dyDescent="0.25">
      <c r="A31" s="44"/>
      <c r="B31" s="44"/>
      <c r="C31" s="44"/>
      <c r="D31" s="44"/>
      <c r="E31" s="47"/>
      <c r="F31" s="47"/>
      <c r="G31" s="47"/>
      <c r="H31" s="47"/>
      <c r="I31" s="47"/>
      <c r="J31" s="47"/>
      <c r="K31" s="47"/>
      <c r="L31" s="47"/>
      <c r="M31" s="47"/>
    </row>
    <row r="32" spans="1:13" x14ac:dyDescent="0.25">
      <c r="A32" s="44"/>
      <c r="B32" s="52"/>
      <c r="C32" s="43"/>
      <c r="D32" s="43"/>
      <c r="E32" s="47"/>
      <c r="F32" s="47"/>
      <c r="G32" s="47"/>
      <c r="H32" s="47"/>
      <c r="I32" s="47"/>
      <c r="J32" s="47"/>
      <c r="K32" s="47"/>
      <c r="L32" s="47"/>
      <c r="M32" s="47"/>
    </row>
    <row r="33" spans="1:13" x14ac:dyDescent="0.25">
      <c r="A33" s="44"/>
      <c r="B33" s="52"/>
      <c r="C33" s="52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x14ac:dyDescent="0.25">
      <c r="A34" s="44"/>
      <c r="B34" s="52"/>
      <c r="C34" s="52"/>
      <c r="D34" s="43"/>
      <c r="E34" s="47"/>
      <c r="F34" s="47"/>
      <c r="G34" s="47"/>
      <c r="H34" s="47"/>
      <c r="I34" s="47"/>
      <c r="J34" s="47"/>
      <c r="K34" s="47"/>
      <c r="L34" s="47"/>
      <c r="M34" s="47"/>
    </row>
    <row r="35" spans="1:13" x14ac:dyDescent="0.25">
      <c r="A35" s="44"/>
      <c r="B35" s="43"/>
      <c r="C35" s="43"/>
      <c r="D35" s="43"/>
      <c r="E35" s="47"/>
      <c r="F35" s="47"/>
      <c r="G35" s="47"/>
      <c r="H35" s="47"/>
      <c r="I35" s="47"/>
      <c r="J35" s="47"/>
      <c r="K35" s="47"/>
      <c r="L35" s="47"/>
      <c r="M35" s="47"/>
    </row>
    <row r="36" spans="1:13" x14ac:dyDescent="0.25">
      <c r="A36" s="44"/>
      <c r="B36" s="43"/>
      <c r="C36" s="43"/>
      <c r="D36" s="43"/>
      <c r="E36" s="47"/>
      <c r="F36" s="47"/>
      <c r="G36" s="47"/>
      <c r="H36" s="47"/>
      <c r="I36" s="47"/>
      <c r="J36" s="47"/>
      <c r="K36" s="47"/>
      <c r="L36" s="47"/>
      <c r="M36" s="47"/>
    </row>
    <row r="37" spans="1:13" x14ac:dyDescent="0.25">
      <c r="A37" s="44"/>
      <c r="B37" s="43"/>
      <c r="C37" s="43"/>
      <c r="D37" s="43"/>
      <c r="E37" s="47"/>
    </row>
    <row r="38" spans="1:13" x14ac:dyDescent="0.25">
      <c r="A38" s="44"/>
      <c r="B38" s="43"/>
      <c r="C38" s="43"/>
      <c r="D38" s="43"/>
      <c r="E38" s="47"/>
    </row>
    <row r="39" spans="1:13" x14ac:dyDescent="0.25">
      <c r="A39" s="44"/>
      <c r="B39" s="43"/>
      <c r="C39" s="53"/>
      <c r="D39" s="43"/>
      <c r="E39" s="47"/>
    </row>
    <row r="40" spans="1:13" x14ac:dyDescent="0.25">
      <c r="A40" s="44"/>
      <c r="B40" s="43"/>
      <c r="C40" s="43"/>
      <c r="D40" s="43"/>
      <c r="E40" s="47"/>
    </row>
    <row r="41" spans="1:13" x14ac:dyDescent="0.25">
      <c r="A41" s="44"/>
      <c r="B41" s="43"/>
      <c r="C41" s="43"/>
      <c r="D41" s="43"/>
      <c r="E41" s="47"/>
    </row>
    <row r="42" spans="1:13" x14ac:dyDescent="0.25">
      <c r="A42" s="44"/>
      <c r="B42" s="43"/>
      <c r="C42" s="43"/>
      <c r="D42" s="43"/>
      <c r="E42" s="47"/>
    </row>
    <row r="43" spans="1:13" x14ac:dyDescent="0.25">
      <c r="A43" s="44"/>
      <c r="B43" s="43"/>
      <c r="C43" s="43"/>
      <c r="D43" s="43"/>
      <c r="E43" s="47"/>
    </row>
    <row r="44" spans="1:13" x14ac:dyDescent="0.25">
      <c r="A44" s="44"/>
      <c r="B44" s="43"/>
      <c r="C44" s="43"/>
      <c r="D44" s="43"/>
      <c r="E44" s="47"/>
    </row>
    <row r="45" spans="1:13" x14ac:dyDescent="0.25">
      <c r="A45" s="44"/>
      <c r="B45" s="43"/>
      <c r="C45" s="43"/>
      <c r="D45" s="43"/>
      <c r="E45" s="47"/>
    </row>
    <row r="46" spans="1:13" x14ac:dyDescent="0.25">
      <c r="A46" s="44"/>
      <c r="B46" s="43"/>
      <c r="C46" s="43"/>
      <c r="D46" s="43"/>
      <c r="E46" s="47"/>
    </row>
    <row r="47" spans="1:13" x14ac:dyDescent="0.25">
      <c r="A47" s="44"/>
      <c r="B47" s="43"/>
      <c r="C47" s="43"/>
      <c r="D47" s="43"/>
      <c r="E47" s="47"/>
    </row>
    <row r="48" spans="1:13" x14ac:dyDescent="0.25">
      <c r="A48" s="44"/>
      <c r="B48" s="43"/>
      <c r="C48" s="43"/>
      <c r="D48" s="43"/>
      <c r="E48" s="47"/>
    </row>
    <row r="49" spans="1:5" x14ac:dyDescent="0.25">
      <c r="A49" s="44"/>
      <c r="B49" s="43"/>
      <c r="C49" s="43"/>
      <c r="D49" s="43"/>
      <c r="E49" s="47"/>
    </row>
    <row r="50" spans="1:5" x14ac:dyDescent="0.25">
      <c r="A50" s="44"/>
      <c r="B50" s="43"/>
      <c r="C50" s="43"/>
      <c r="D50" s="54"/>
      <c r="E50" s="47"/>
    </row>
    <row r="51" spans="1:5" x14ac:dyDescent="0.25">
      <c r="A51" s="44"/>
      <c r="B51" s="43"/>
      <c r="C51" s="43"/>
      <c r="D51" s="43"/>
      <c r="E51" s="47"/>
    </row>
    <row r="52" spans="1:5" x14ac:dyDescent="0.25">
      <c r="A52" s="44"/>
      <c r="B52" s="43"/>
      <c r="C52" s="48"/>
      <c r="D52" s="43"/>
      <c r="E52" s="47"/>
    </row>
    <row r="53" spans="1:5" x14ac:dyDescent="0.25">
      <c r="A53" s="44"/>
      <c r="B53" s="43"/>
      <c r="C53" s="45"/>
      <c r="D53" s="46"/>
      <c r="E53" s="47"/>
    </row>
    <row r="54" spans="1:5" x14ac:dyDescent="0.25">
      <c r="A54" s="47"/>
      <c r="B54" s="47"/>
      <c r="C54" s="47"/>
      <c r="D54" s="47"/>
      <c r="E54" s="47"/>
    </row>
    <row r="55" spans="1:5" x14ac:dyDescent="0.25">
      <c r="A55" s="47"/>
      <c r="B55" s="47"/>
      <c r="C55" s="47"/>
      <c r="D55" s="47"/>
      <c r="E55" s="47"/>
    </row>
    <row r="56" spans="1:5" x14ac:dyDescent="0.25">
      <c r="A56" s="47"/>
      <c r="B56" s="47"/>
      <c r="C56" s="47"/>
      <c r="D56" s="47"/>
      <c r="E56" s="47"/>
    </row>
  </sheetData>
  <sortState xmlns:xlrd2="http://schemas.microsoft.com/office/spreadsheetml/2017/richdata2" ref="B26:B60">
    <sortCondition ref="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CWTS</vt:lpstr>
      <vt:lpstr>Calculated RSI</vt:lpstr>
      <vt:lpstr>Website figure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Vennekens</dc:creator>
  <cp:lastModifiedBy>Lionne Koens</cp:lastModifiedBy>
  <cp:lastPrinted>2017-09-18T09:10:43Z</cp:lastPrinted>
  <dcterms:created xsi:type="dcterms:W3CDTF">2017-09-07T14:40:20Z</dcterms:created>
  <dcterms:modified xsi:type="dcterms:W3CDTF">2024-07-30T14:05:10Z</dcterms:modified>
</cp:coreProperties>
</file>