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knaw-my.sharepoint.com/personal/irene_huffnagel_rathenau_knaw_nl/Documents/Documents/"/>
    </mc:Choice>
  </mc:AlternateContent>
  <xr:revisionPtr revIDLastSave="0" documentId="8_{915D59D8-C0CA-4CA5-8BEF-05A136A58888}" xr6:coauthVersionLast="47" xr6:coauthVersionMax="47" xr10:uidLastSave="{00000000-0000-0000-0000-000000000000}"/>
  <bookViews>
    <workbookView xWindow="39930" yWindow="480" windowWidth="28800" windowHeight="15375" xr2:uid="{00000000-000D-0000-FFFF-FFFF00000000}"/>
  </bookViews>
  <sheets>
    <sheet name="Explanatory note" sheetId="3" r:id="rId1"/>
    <sheet name="Departments" sheetId="1" r:id="rId2"/>
    <sheet name="NABS-2007" sheetId="2" r:id="rId3"/>
    <sheet name="NABS-1992" sheetId="4" r:id="rId4"/>
    <sheet name="NABS-classification" sheetId="5" r:id="rId5"/>
  </sheets>
  <definedNames>
    <definedName name="qryCijfersDepartementen">Departments!$A$3:$S$17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9" i="1" l="1"/>
  <c r="AE19" i="1"/>
  <c r="AC19" i="1"/>
  <c r="AB19" i="1"/>
  <c r="AA19" i="1"/>
  <c r="Z19" i="1"/>
  <c r="Y19" i="1"/>
  <c r="X19" i="1"/>
  <c r="W19" i="1"/>
  <c r="Q19" i="2" l="1"/>
  <c r="V19" i="1"/>
  <c r="O19" i="2" l="1"/>
  <c r="P19" i="2"/>
  <c r="N19" i="2" l="1"/>
  <c r="D19" i="2" l="1"/>
  <c r="E19" i="2"/>
  <c r="F19" i="2"/>
  <c r="G19" i="2"/>
  <c r="H19" i="2"/>
  <c r="I19" i="2"/>
  <c r="J19" i="2"/>
  <c r="K19" i="2"/>
  <c r="L19" i="2"/>
  <c r="M19" i="2"/>
  <c r="P19" i="1" l="1"/>
  <c r="P21" i="1" s="1"/>
  <c r="H17" i="4" l="1"/>
  <c r="G17" i="4"/>
  <c r="F17" i="4"/>
  <c r="E17" i="4"/>
  <c r="D17" i="4"/>
  <c r="C17" i="4"/>
  <c r="C19" i="2" l="1"/>
  <c r="T19" i="1"/>
  <c r="T21" i="1" s="1"/>
  <c r="B19" i="1"/>
  <c r="B21" i="1" s="1"/>
  <c r="I19" i="1"/>
  <c r="I21" i="1" s="1"/>
  <c r="H19" i="1"/>
  <c r="H21" i="1" s="1"/>
  <c r="G19" i="1"/>
  <c r="G21" i="1" s="1"/>
  <c r="F19" i="1"/>
  <c r="F21" i="1" s="1"/>
  <c r="E19" i="1"/>
  <c r="E21" i="1" s="1"/>
  <c r="D19" i="1"/>
  <c r="D21" i="1" s="1"/>
  <c r="C19" i="1"/>
  <c r="C21" i="1" s="1"/>
  <c r="J19" i="1"/>
  <c r="J21" i="1" s="1"/>
  <c r="K19" i="1"/>
  <c r="K21" i="1" s="1"/>
  <c r="L19" i="1"/>
  <c r="L21" i="1" s="1"/>
  <c r="M19" i="1"/>
  <c r="M21" i="1" s="1"/>
  <c r="N19" i="1"/>
  <c r="N21" i="1" s="1"/>
  <c r="O19" i="1"/>
  <c r="O21" i="1" s="1"/>
  <c r="Q19" i="1"/>
  <c r="Q21" i="1" s="1"/>
  <c r="R19" i="1"/>
  <c r="R21" i="1" s="1"/>
  <c r="S19" i="1"/>
  <c r="S21" i="1" s="1"/>
</calcChain>
</file>

<file path=xl/sharedStrings.xml><?xml version="1.0" encoding="utf-8"?>
<sst xmlns="http://schemas.openxmlformats.org/spreadsheetml/2006/main" count="156" uniqueCount="125">
  <si>
    <t>(185,0)</t>
  </si>
  <si>
    <t>(180,5)</t>
  </si>
  <si>
    <t>(229,0)</t>
  </si>
  <si>
    <t>(213,7)</t>
  </si>
  <si>
    <t>(220,7)</t>
  </si>
  <si>
    <t>(146,6)</t>
  </si>
  <si>
    <t>(191,9)</t>
  </si>
  <si>
    <t>(172,2)</t>
  </si>
  <si>
    <t>(179,7)</t>
  </si>
  <si>
    <t>(167,5)</t>
  </si>
  <si>
    <t>(773,5)</t>
  </si>
  <si>
    <t>(769,4)</t>
  </si>
  <si>
    <t>(705,6)</t>
  </si>
  <si>
    <t>(774,1)</t>
  </si>
  <si>
    <t>(770,6)</t>
  </si>
  <si>
    <t>(731,0)</t>
  </si>
  <si>
    <t>(748,6)</t>
  </si>
  <si>
    <t>(735,8)</t>
  </si>
  <si>
    <t>(802,8)</t>
  </si>
  <si>
    <t>(883,8)</t>
  </si>
  <si>
    <t>(708,5)</t>
  </si>
  <si>
    <t>(179,3)</t>
  </si>
  <si>
    <t xml:space="preserve"> </t>
  </si>
  <si>
    <t>Infrastructuur en ruimtelijke ordening</t>
  </si>
  <si>
    <t>NABS 2007</t>
  </si>
  <si>
    <t>12.1</t>
  </si>
  <si>
    <t>12.2</t>
  </si>
  <si>
    <t>12.3</t>
  </si>
  <si>
    <t>12.4</t>
  </si>
  <si>
    <t>12.5</t>
  </si>
  <si>
    <t>12.6</t>
  </si>
  <si>
    <t>13.1</t>
  </si>
  <si>
    <t>13.2</t>
  </si>
  <si>
    <t>13.3</t>
  </si>
  <si>
    <t>13.4</t>
  </si>
  <si>
    <t>13.5</t>
  </si>
  <si>
    <t>13.6</t>
  </si>
  <si>
    <t>TWIN-Database Rathenau Instituut</t>
  </si>
  <si>
    <t>TWIN-Database, Rathenau Instituut</t>
  </si>
  <si>
    <t>Exploration and exploitation of the earth</t>
  </si>
  <si>
    <t>Environment</t>
  </si>
  <si>
    <t>Exploration and exploitation of space</t>
  </si>
  <si>
    <t>Transport, telecommunication and other infrastructures</t>
  </si>
  <si>
    <t>Energy</t>
  </si>
  <si>
    <t>Industrial production and technology</t>
  </si>
  <si>
    <t>Health</t>
  </si>
  <si>
    <t>Agriculture</t>
  </si>
  <si>
    <t>Education</t>
  </si>
  <si>
    <t>Culture, recreation, religion and mass media</t>
  </si>
  <si>
    <t>Political and social systems, structures and processes</t>
  </si>
  <si>
    <t>General advancement of knowledge: R&amp;D financed from General University Funds (GUF)</t>
  </si>
  <si>
    <t>General advancement of knowledge: R&amp;D financed from other sources than GUF</t>
  </si>
  <si>
    <t>Defence</t>
  </si>
  <si>
    <t>Natural Sciences</t>
  </si>
  <si>
    <t>Engineering Sciences</t>
  </si>
  <si>
    <t>Medical Sciences</t>
  </si>
  <si>
    <t>Agricultural Sciences</t>
  </si>
  <si>
    <t>Social Sciences</t>
  </si>
  <si>
    <t>Humanities</t>
  </si>
  <si>
    <t>Control and care of the environment</t>
  </si>
  <si>
    <t>Protection and improvement of human health</t>
  </si>
  <si>
    <t>Production, distribution and rational utilization of energy</t>
  </si>
  <si>
    <t>Agricultural production and technology</t>
  </si>
  <si>
    <t>Social structures and relationships</t>
  </si>
  <si>
    <t>Total</t>
  </si>
  <si>
    <t>Reseach financed from General University Funds (GUF)</t>
  </si>
  <si>
    <t>Non-oriented research</t>
  </si>
  <si>
    <t>Other civil research</t>
  </si>
  <si>
    <t xml:space="preserve">Public spending for R&amp;D per NAS category, 1999-2004, in millions euro </t>
  </si>
  <si>
    <t>1999-2004 figures are based on an earlier NABS-classification and not available in accordance with teh 2007 NABS-classification</t>
  </si>
  <si>
    <t>1999-2004 are based on NABS-1992, later years on NABS-2007</t>
  </si>
  <si>
    <t>Source</t>
  </si>
  <si>
    <t>Explanatory note</t>
  </si>
  <si>
    <t>General Affairs</t>
  </si>
  <si>
    <t>Foreign Affairs</t>
  </si>
  <si>
    <t>Justice and Security</t>
  </si>
  <si>
    <t>Interior and Kingdom Relations</t>
  </si>
  <si>
    <t>Education, Culture and Science</t>
  </si>
  <si>
    <t>Infrastructure and Water Management</t>
  </si>
  <si>
    <t>Economic Affairs and Climate</t>
  </si>
  <si>
    <t>Agriculture, Nature and Food Quality</t>
  </si>
  <si>
    <t>Economic Affairs</t>
  </si>
  <si>
    <t>Social Affairs and Employment</t>
  </si>
  <si>
    <t>Health, Welfare and Sport</t>
  </si>
  <si>
    <t>As percentage of GDP</t>
  </si>
  <si>
    <t>GDP (billion €)</t>
  </si>
  <si>
    <t>Sources</t>
  </si>
  <si>
    <t>Spatial Planning, Housing and the Environment</t>
  </si>
  <si>
    <t>Transport, Public Works and Water Management</t>
  </si>
  <si>
    <t>From 2010 omwards the numbers of the Ministry of Economic Affairs and of Agriculture, Nature and Food Quality are merged into the new Ministry of Economic Affairs. In 2017 they split again.</t>
  </si>
  <si>
    <t>From 2010 onwards the figures for the Ministries of Spatial Planning, Housing and the Environment and Transport, Public Works and Water Management are merged into the new Ministry of Infrastructure and Water Management</t>
  </si>
  <si>
    <t>The figures on public spending for R&amp;D are based on the departmental budgets</t>
  </si>
  <si>
    <t>The figures concern realised and budgetary expenditure, including multi-annual figures</t>
  </si>
  <si>
    <t>Annually, the departments receive a questionnaire concerning their R&amp;D-expenditure on the level of individual budget articles.</t>
  </si>
  <si>
    <t>The Questionnaire also informs after:</t>
  </si>
  <si>
    <t>- The destination of the expenditures</t>
  </si>
  <si>
    <t>- The share of the budget article that concerns R&amp;D expenditure</t>
  </si>
  <si>
    <t>- The NABS category, an international classification based on government targets</t>
  </si>
  <si>
    <t>- A distinction between expenditure on institutions and on projects/programmes</t>
  </si>
  <si>
    <t>Revisions</t>
  </si>
  <si>
    <t>July 2014: update based on higher education revisions</t>
  </si>
  <si>
    <t>February 20104: update with figures from pre-publication TWIN 2013-2019</t>
  </si>
  <si>
    <t>June 2015: Adjustment GDP based on CPB Short-term Forecast of june 2015</t>
  </si>
  <si>
    <t>February 2016: Update with figures from pre-publication TWIN 2014-2020 and adjustment GDP-figures 2014 onwards</t>
  </si>
  <si>
    <t>January 2017: Update with figures from the pre-publication TWIN 2015-2021 and adjustment of GDP-figures</t>
  </si>
  <si>
    <t>April 2017: Update with figures from TWIN 2015-2021 and adjustment GDP-figures</t>
  </si>
  <si>
    <t>March 2018: Update with figures from TWIN 2016-2022</t>
  </si>
  <si>
    <t>April 2019: Update with figures from 2017-2023</t>
  </si>
  <si>
    <t>March 2020: update with figures from 2018-2024</t>
  </si>
  <si>
    <t>This is because the long-term estimate does not yet include all wage and price adjustments.</t>
  </si>
  <si>
    <t>Government support for R&amp;D per department, from 1999, in millions of euros</t>
  </si>
  <si>
    <t>April 2021: update with figures from 2019-2025</t>
  </si>
  <si>
    <t>April 2022: update with figures from 2020-2026</t>
  </si>
  <si>
    <t>19999-2020 figures are realisation figures</t>
  </si>
  <si>
    <t>2021 figures are the provisional realisation figures, as presented in the 2022 budget</t>
  </si>
  <si>
    <t>2022 figures are budget figures</t>
  </si>
  <si>
    <t>2023-2026 figures are multi-annual estimates</t>
  </si>
  <si>
    <t>Government support for R&amp;D per NABS-categorie, 2005-2026, in millions of euros</t>
  </si>
  <si>
    <t>2023 figures are the provisional realisation figures, as presented in the 2022 budget</t>
  </si>
  <si>
    <t>2024 figures are budget figures</t>
  </si>
  <si>
    <t>2025-2028 figures are multi-annual estimates</t>
  </si>
  <si>
    <t>GDP figures for 2022 up to and including 2024 relate to the nominal figures of the CPB from the Core data table CEP Februari 2024.</t>
  </si>
  <si>
    <t>For the determination of GDP from 2026, the volume growth percentages of CPB from the CEP, Februari 2024 have been used.</t>
  </si>
  <si>
    <t>May 2023: update with figures from 2021-2027</t>
  </si>
  <si>
    <t>July 2024: update with figures from 2022-2028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</si>
</sst>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quot;€&quot;\ * #,##0.00_ ;_ &quot;€&quot;\ * \-#,##0.00_ ;_ &quot;€&quot;\ * &quot;-&quot;??_ ;_ @_ "/>
    <numFmt numFmtId="43" formatCode="_ * #,##0.00_ ;_ * \-#,##0.00_ ;_ * &quot;-&quot;??_ ;_ @_ "/>
    <numFmt numFmtId="164" formatCode="0.0"/>
    <numFmt numFmtId="165" formatCode="#,##0.0"/>
    <numFmt numFmtId="166" formatCode="&quot;fl&quot;\ #,##0.00_-;&quot;fl&quot;\ #,##0.00\-"/>
    <numFmt numFmtId="167" formatCode="d\ m\a\a\nd\ \J\J\J\J"/>
    <numFmt numFmtId="168" formatCode="_-&quot;€&quot;\ * #,##0.00_-;_-&quot;€&quot;\ * #,##0.00\-;_-&quot;€&quot;\ * &quot;-&quot;??_-;_-@_-"/>
    <numFmt numFmtId="169" formatCode="s\t\a\nd\a\a\rd"/>
    <numFmt numFmtId="170" formatCode="_ * #,##0.0_ ;_ * \-#,##0.0_ ;_ * &quot;-&quot;??_ ;_ @_ "/>
  </numFmts>
  <fonts count="25" x14ac:knownFonts="1">
    <font>
      <sz val="10"/>
      <name val="MS Sans Serif"/>
      <family val="2"/>
    </font>
    <font>
      <sz val="10"/>
      <color theme="1"/>
      <name val="Arial"/>
      <family val="2"/>
    </font>
    <font>
      <sz val="11"/>
      <name val="Calibri"/>
      <family val="2"/>
      <scheme val="minor"/>
    </font>
    <font>
      <b/>
      <sz val="11"/>
      <name val="Calibri"/>
      <family val="2"/>
      <scheme val="minor"/>
    </font>
    <font>
      <i/>
      <sz val="11"/>
      <name val="Calibri"/>
      <family val="2"/>
      <scheme val="minor"/>
    </font>
    <font>
      <b/>
      <sz val="12"/>
      <name val="Calibri"/>
      <family val="2"/>
      <scheme val="minor"/>
    </font>
    <font>
      <sz val="11"/>
      <color theme="1"/>
      <name val="Calibri"/>
      <family val="2"/>
      <scheme val="minor"/>
    </font>
    <font>
      <sz val="11"/>
      <name val="Calibri"/>
      <family val="2"/>
    </font>
    <font>
      <b/>
      <sz val="12"/>
      <name val="Calibri"/>
      <family val="2"/>
    </font>
    <font>
      <u/>
      <sz val="10"/>
      <color theme="10"/>
      <name val="MS Sans Serif"/>
      <family val="2"/>
    </font>
    <font>
      <u/>
      <sz val="11"/>
      <color theme="10"/>
      <name val="Calibri"/>
      <family val="2"/>
      <scheme val="minor"/>
    </font>
    <font>
      <sz val="10"/>
      <name val="MS Sans Serif"/>
      <family val="2"/>
    </font>
    <font>
      <sz val="12"/>
      <name val="Arial"/>
      <family val="2"/>
    </font>
    <font>
      <sz val="10"/>
      <name val="Arial"/>
      <family val="2"/>
    </font>
    <font>
      <b/>
      <sz val="18"/>
      <name val="Arial"/>
      <family val="2"/>
    </font>
    <font>
      <b/>
      <sz val="12"/>
      <name val="Arial"/>
      <family val="2"/>
    </font>
    <font>
      <sz val="12"/>
      <name val="Times New Roman"/>
      <family val="1"/>
    </font>
    <font>
      <sz val="10"/>
      <name val="Times New Roman"/>
      <family val="1"/>
    </font>
    <font>
      <sz val="8"/>
      <name val="Times New Roman"/>
      <family val="1"/>
    </font>
    <font>
      <sz val="6"/>
      <name val="Times New Roman"/>
      <family val="1"/>
    </font>
    <font>
      <sz val="24"/>
      <name val="Arial"/>
      <family val="2"/>
    </font>
    <font>
      <sz val="14"/>
      <name val="Arial"/>
      <family val="2"/>
    </font>
    <font>
      <u/>
      <sz val="10"/>
      <color theme="10"/>
      <name val="Arial"/>
      <family val="2"/>
    </font>
    <font>
      <u/>
      <sz val="10"/>
      <color theme="10"/>
      <name val="Calibri"/>
      <family val="2"/>
      <scheme val="minor"/>
    </font>
    <font>
      <b/>
      <sz val="11"/>
      <name val="Calibri"/>
      <family val="2"/>
    </font>
  </fonts>
  <fills count="2">
    <fill>
      <patternFill patternType="none"/>
    </fill>
    <fill>
      <patternFill patternType="gray125"/>
    </fill>
  </fills>
  <borders count="2">
    <border>
      <left/>
      <right/>
      <top/>
      <bottom/>
      <diagonal/>
    </border>
    <border>
      <left/>
      <right/>
      <top style="thin">
        <color indexed="64"/>
      </top>
      <bottom style="double">
        <color indexed="64"/>
      </bottom>
      <diagonal/>
    </border>
  </borders>
  <cellStyleXfs count="33">
    <xf numFmtId="0" fontId="0" fillId="0" borderId="0"/>
    <xf numFmtId="0" fontId="9" fillId="0" borderId="0" applyNumberFormat="0" applyFill="0" applyBorder="0" applyAlignment="0" applyProtection="0"/>
    <xf numFmtId="0" fontId="1" fillId="0" borderId="0"/>
    <xf numFmtId="0" fontId="11" fillId="0" borderId="0"/>
    <xf numFmtId="0" fontId="12" fillId="0" borderId="0" applyNumberFormat="0" applyFill="0" applyBorder="0" applyAlignment="0" applyProtection="0"/>
    <xf numFmtId="0" fontId="13" fillId="0" borderId="0"/>
    <xf numFmtId="2" fontId="12" fillId="0" borderId="0" applyFill="0" applyBorder="0" applyAlignment="0" applyProtection="0"/>
    <xf numFmtId="167" fontId="12" fillId="0" borderId="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166" fontId="12" fillId="0" borderId="0" applyFill="0" applyBorder="0" applyAlignment="0" applyProtection="0"/>
    <xf numFmtId="165" fontId="12" fillId="0" borderId="0" applyFill="0" applyBorder="0" applyAlignment="0" applyProtection="0"/>
    <xf numFmtId="165" fontId="12" fillId="0" borderId="0" applyFill="0" applyBorder="0" applyProtection="0">
      <alignment horizontal="right"/>
    </xf>
    <xf numFmtId="0" fontId="12" fillId="0" borderId="1" applyNumberFormat="0" applyFill="0" applyAlignment="0" applyProtection="0"/>
    <xf numFmtId="0" fontId="13" fillId="0" borderId="0"/>
    <xf numFmtId="168" fontId="13" fillId="0" borderId="0" applyFont="0" applyFill="0" applyBorder="0" applyAlignment="0" applyProtection="0"/>
    <xf numFmtId="9" fontId="13" fillId="0" borderId="0" applyFont="0" applyFill="0" applyBorder="0" applyAlignment="0" applyProtection="0"/>
    <xf numFmtId="44" fontId="1" fillId="0" borderId="0" applyFont="0" applyFill="0" applyBorder="0" applyAlignment="0" applyProtection="0"/>
    <xf numFmtId="0" fontId="13" fillId="0" borderId="0"/>
    <xf numFmtId="169" fontId="16" fillId="0" borderId="0" applyProtection="0"/>
    <xf numFmtId="169" fontId="12" fillId="0" borderId="0"/>
    <xf numFmtId="169" fontId="21" fillId="0" borderId="0" applyProtection="0"/>
    <xf numFmtId="169" fontId="19" fillId="0" borderId="0" applyProtection="0"/>
    <xf numFmtId="169" fontId="18" fillId="0" borderId="0" applyProtection="0"/>
    <xf numFmtId="169" fontId="17" fillId="0" borderId="0" applyProtection="0"/>
    <xf numFmtId="169" fontId="12" fillId="0" borderId="0" applyProtection="0"/>
    <xf numFmtId="169" fontId="20" fillId="0" borderId="0" applyProtection="0"/>
    <xf numFmtId="0" fontId="13" fillId="0" borderId="0"/>
    <xf numFmtId="0" fontId="6" fillId="0" borderId="0"/>
    <xf numFmtId="0" fontId="13" fillId="0" borderId="0"/>
    <xf numFmtId="0" fontId="22" fillId="0" borderId="0" applyNumberFormat="0" applyFill="0" applyBorder="0" applyAlignment="0" applyProtection="0"/>
    <xf numFmtId="43" fontId="11" fillId="0" borderId="0" applyFont="0" applyFill="0" applyBorder="0" applyAlignment="0" applyProtection="0"/>
    <xf numFmtId="9" fontId="11" fillId="0" borderId="0" applyFont="0" applyFill="0" applyBorder="0" applyAlignment="0" applyProtection="0"/>
  </cellStyleXfs>
  <cellXfs count="39">
    <xf numFmtId="0" fontId="0" fillId="0" borderId="0" xfId="0"/>
    <xf numFmtId="0" fontId="3" fillId="0" borderId="0" xfId="0" applyFont="1"/>
    <xf numFmtId="0" fontId="2" fillId="0" borderId="0" xfId="0" applyFont="1"/>
    <xf numFmtId="0" fontId="2" fillId="0" borderId="0" xfId="0" quotePrefix="1" applyFont="1"/>
    <xf numFmtId="0" fontId="5" fillId="0" borderId="0" xfId="0" applyFont="1"/>
    <xf numFmtId="0" fontId="6" fillId="0" borderId="0" xfId="0" applyFont="1"/>
    <xf numFmtId="164" fontId="6" fillId="0" borderId="0" xfId="0" applyNumberFormat="1" applyFont="1"/>
    <xf numFmtId="0" fontId="6" fillId="0" borderId="0" xfId="0" applyFont="1" applyFill="1"/>
    <xf numFmtId="0" fontId="7" fillId="0" borderId="0" xfId="0" applyFont="1"/>
    <xf numFmtId="0" fontId="8" fillId="0" borderId="0" xfId="0" applyFont="1"/>
    <xf numFmtId="0" fontId="7" fillId="0" borderId="0" xfId="0" quotePrefix="1" applyFont="1"/>
    <xf numFmtId="0" fontId="3" fillId="0" borderId="0" xfId="0" applyFont="1" applyFill="1"/>
    <xf numFmtId="164" fontId="2" fillId="0" borderId="0" xfId="0" applyNumberFormat="1" applyFont="1"/>
    <xf numFmtId="0" fontId="10" fillId="0" borderId="0" xfId="1" applyFont="1"/>
    <xf numFmtId="0" fontId="3" fillId="0" borderId="0" xfId="0" applyFont="1" applyAlignment="1">
      <alignment horizontal="left"/>
    </xf>
    <xf numFmtId="0" fontId="2" fillId="0" borderId="0" xfId="0" applyFont="1" applyAlignment="1">
      <alignment horizontal="left"/>
    </xf>
    <xf numFmtId="0" fontId="3" fillId="0" borderId="0" xfId="0" applyFont="1" applyAlignment="1">
      <alignment horizontal="left" vertical="top"/>
    </xf>
    <xf numFmtId="0" fontId="3" fillId="0" borderId="0" xfId="0" applyFont="1" applyAlignment="1">
      <alignment vertical="justify"/>
    </xf>
    <xf numFmtId="0" fontId="2" fillId="0" borderId="0" xfId="0" applyFont="1" applyAlignment="1">
      <alignment horizontal="right"/>
    </xf>
    <xf numFmtId="0" fontId="10" fillId="0" borderId="0" xfId="1" applyFont="1" applyAlignment="1">
      <alignment horizontal="left"/>
    </xf>
    <xf numFmtId="165" fontId="6" fillId="0" borderId="0" xfId="0" applyNumberFormat="1" applyFont="1" applyFill="1"/>
    <xf numFmtId="165" fontId="2" fillId="0" borderId="0" xfId="0" applyNumberFormat="1" applyFont="1" applyFill="1"/>
    <xf numFmtId="165" fontId="3" fillId="0" borderId="0" xfId="0" applyNumberFormat="1" applyFont="1" applyFill="1"/>
    <xf numFmtId="0" fontId="2" fillId="0" borderId="0" xfId="0" applyFont="1" applyFill="1"/>
    <xf numFmtId="1" fontId="2" fillId="0" borderId="0" xfId="0" applyNumberFormat="1" applyFont="1"/>
    <xf numFmtId="0" fontId="23" fillId="0" borderId="0" xfId="1" applyFont="1"/>
    <xf numFmtId="170" fontId="2" fillId="0" borderId="0" xfId="31" applyNumberFormat="1" applyFont="1" applyFill="1"/>
    <xf numFmtId="170" fontId="2" fillId="0" borderId="0" xfId="31" applyNumberFormat="1" applyFont="1"/>
    <xf numFmtId="170" fontId="3" fillId="0" borderId="0" xfId="31" applyNumberFormat="1" applyFont="1"/>
    <xf numFmtId="170" fontId="4" fillId="0" borderId="0" xfId="31" quotePrefix="1" applyNumberFormat="1" applyFont="1" applyFill="1" applyAlignment="1">
      <alignment horizontal="right"/>
    </xf>
    <xf numFmtId="170" fontId="3" fillId="0" borderId="0" xfId="31" applyNumberFormat="1" applyFont="1" applyFill="1"/>
    <xf numFmtId="170" fontId="6" fillId="0" borderId="0" xfId="31" applyNumberFormat="1" applyFont="1"/>
    <xf numFmtId="43" fontId="3" fillId="0" borderId="0" xfId="31" applyNumberFormat="1" applyFont="1" applyFill="1"/>
    <xf numFmtId="9" fontId="2" fillId="0" borderId="0" xfId="32" applyFont="1"/>
    <xf numFmtId="0" fontId="2" fillId="0" borderId="0" xfId="0" applyFont="1" applyAlignment="1">
      <alignment vertical="justify"/>
    </xf>
    <xf numFmtId="0" fontId="2" fillId="0" borderId="0" xfId="0" applyFont="1" applyAlignment="1">
      <alignment wrapText="1"/>
    </xf>
    <xf numFmtId="0" fontId="24" fillId="0" borderId="0" xfId="0" applyFont="1"/>
    <xf numFmtId="2" fontId="3" fillId="0" borderId="0" xfId="0" applyNumberFormat="1" applyFont="1"/>
    <xf numFmtId="43" fontId="3" fillId="0" borderId="0" xfId="31" applyFont="1" applyFill="1"/>
  </cellXfs>
  <cellStyles count="33">
    <cellStyle name="BEPAALD" xfId="6" xr:uid="{00000000-0005-0000-0000-000000000000}"/>
    <cellStyle name="Comma" xfId="31" builtinId="3"/>
    <cellStyle name="Currency 2" xfId="17" xr:uid="{00000000-0005-0000-0000-000002000000}"/>
    <cellStyle name="DATUM" xfId="7" xr:uid="{00000000-0005-0000-0000-000003000000}"/>
    <cellStyle name="Euro" xfId="15" xr:uid="{00000000-0005-0000-0000-000004000000}"/>
    <cellStyle name="F2" xfId="21" xr:uid="{00000000-0005-0000-0000-000005000000}"/>
    <cellStyle name="F3" xfId="26" xr:uid="{00000000-0005-0000-0000-000006000000}"/>
    <cellStyle name="F4" xfId="22" xr:uid="{00000000-0005-0000-0000-000007000000}"/>
    <cellStyle name="F5" xfId="23" xr:uid="{00000000-0005-0000-0000-000008000000}"/>
    <cellStyle name="F6" xfId="24" xr:uid="{00000000-0005-0000-0000-000009000000}"/>
    <cellStyle name="F7" xfId="19" xr:uid="{00000000-0005-0000-0000-00000A000000}"/>
    <cellStyle name="F8" xfId="25" xr:uid="{00000000-0005-0000-0000-00000B000000}"/>
    <cellStyle name="Hyperlink" xfId="1" builtinId="8"/>
    <cellStyle name="Hyperlink 2" xfId="30" xr:uid="{00000000-0005-0000-0000-00000D000000}"/>
    <cellStyle name="KOP1" xfId="8" xr:uid="{00000000-0005-0000-0000-00000E000000}"/>
    <cellStyle name="KOP2" xfId="9" xr:uid="{00000000-0005-0000-0000-00000F000000}"/>
    <cellStyle name="MUNT" xfId="10" xr:uid="{00000000-0005-0000-0000-000010000000}"/>
    <cellStyle name="Normaal" xfId="4" xr:uid="{00000000-0005-0000-0000-000011000000}"/>
    <cellStyle name="Normal" xfId="0" builtinId="0"/>
    <cellStyle name="Normal 2" xfId="3" xr:uid="{00000000-0005-0000-0000-000013000000}"/>
    <cellStyle name="Normal 2 2" xfId="5" xr:uid="{00000000-0005-0000-0000-000014000000}"/>
    <cellStyle name="Normal 3" xfId="14" xr:uid="{00000000-0005-0000-0000-000015000000}"/>
    <cellStyle name="Normal 3 2" xfId="20" xr:uid="{00000000-0005-0000-0000-000016000000}"/>
    <cellStyle name="Normal 3 3" xfId="29" xr:uid="{00000000-0005-0000-0000-000017000000}"/>
    <cellStyle name="Normal 3 4" xfId="27" xr:uid="{00000000-0005-0000-0000-000018000000}"/>
    <cellStyle name="Normal 4" xfId="2" xr:uid="{00000000-0005-0000-0000-000019000000}"/>
    <cellStyle name="Percent" xfId="32" builtinId="5"/>
    <cellStyle name="Percent 2" xfId="16" xr:uid="{00000000-0005-0000-0000-00001B000000}"/>
    <cellStyle name="PUNT" xfId="11" xr:uid="{00000000-0005-0000-0000-00001C000000}"/>
    <cellStyle name="Standaard 2" xfId="18" xr:uid="{00000000-0005-0000-0000-00001D000000}"/>
    <cellStyle name="Standaard 3" xfId="28" xr:uid="{00000000-0005-0000-0000-00001E000000}"/>
    <cellStyle name="STANDAARD1" xfId="12" xr:uid="{00000000-0005-0000-0000-00001F000000}"/>
    <cellStyle name="TOTAAL" xfId="13"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27"/>
  <sheetViews>
    <sheetView tabSelected="1" workbookViewId="0">
      <selection activeCell="B27" sqref="B27"/>
    </sheetView>
  </sheetViews>
  <sheetFormatPr defaultRowHeight="15" customHeight="1" x14ac:dyDescent="0.25"/>
  <cols>
    <col min="1" max="1" width="4.42578125" style="8" customWidth="1"/>
    <col min="2" max="16384" width="9.140625" style="8"/>
  </cols>
  <sheetData>
    <row r="2" spans="2:13" ht="15" customHeight="1" x14ac:dyDescent="0.25">
      <c r="B2" s="9" t="s">
        <v>72</v>
      </c>
    </row>
    <row r="4" spans="2:13" ht="15" customHeight="1" x14ac:dyDescent="0.25">
      <c r="B4" s="8" t="s">
        <v>91</v>
      </c>
    </row>
    <row r="5" spans="2:13" ht="15" customHeight="1" x14ac:dyDescent="0.25">
      <c r="B5" s="8" t="s">
        <v>92</v>
      </c>
    </row>
    <row r="6" spans="2:13" ht="15" customHeight="1" x14ac:dyDescent="0.25">
      <c r="B6" s="8" t="s">
        <v>93</v>
      </c>
    </row>
    <row r="7" spans="2:13" ht="15" customHeight="1" x14ac:dyDescent="0.25">
      <c r="B7" s="8" t="s">
        <v>94</v>
      </c>
    </row>
    <row r="8" spans="2:13" ht="15" customHeight="1" x14ac:dyDescent="0.25">
      <c r="B8" s="10" t="s">
        <v>95</v>
      </c>
      <c r="M8" s="10"/>
    </row>
    <row r="9" spans="2:13" ht="15" customHeight="1" x14ac:dyDescent="0.25">
      <c r="B9" s="10" t="s">
        <v>96</v>
      </c>
      <c r="M9" s="10"/>
    </row>
    <row r="10" spans="2:13" ht="15" customHeight="1" x14ac:dyDescent="0.25">
      <c r="B10" s="10" t="s">
        <v>97</v>
      </c>
      <c r="M10" s="10"/>
    </row>
    <row r="11" spans="2:13" ht="15" customHeight="1" x14ac:dyDescent="0.25">
      <c r="B11" s="10" t="s">
        <v>98</v>
      </c>
      <c r="M11" s="10"/>
    </row>
    <row r="14" spans="2:13" ht="15" customHeight="1" x14ac:dyDescent="0.25">
      <c r="B14" s="36" t="s">
        <v>99</v>
      </c>
      <c r="M14" s="1"/>
    </row>
    <row r="15" spans="2:13" ht="15" customHeight="1" x14ac:dyDescent="0.25">
      <c r="B15" s="8" t="s">
        <v>100</v>
      </c>
      <c r="M15" s="3"/>
    </row>
    <row r="16" spans="2:13" ht="15" customHeight="1" x14ac:dyDescent="0.25">
      <c r="B16" s="8" t="s">
        <v>101</v>
      </c>
      <c r="M16" s="2"/>
    </row>
    <row r="17" spans="2:13" ht="15" customHeight="1" x14ac:dyDescent="0.25">
      <c r="B17" s="8" t="s">
        <v>102</v>
      </c>
      <c r="M17" s="2"/>
    </row>
    <row r="18" spans="2:13" ht="15" customHeight="1" x14ac:dyDescent="0.25">
      <c r="B18" s="8" t="s">
        <v>103</v>
      </c>
      <c r="M18" s="5"/>
    </row>
    <row r="19" spans="2:13" ht="15" customHeight="1" x14ac:dyDescent="0.25">
      <c r="B19" s="8" t="s">
        <v>104</v>
      </c>
    </row>
    <row r="20" spans="2:13" ht="15" customHeight="1" x14ac:dyDescent="0.25">
      <c r="B20" s="8" t="s">
        <v>105</v>
      </c>
    </row>
    <row r="21" spans="2:13" ht="15" customHeight="1" x14ac:dyDescent="0.25">
      <c r="B21" s="8" t="s">
        <v>106</v>
      </c>
    </row>
    <row r="22" spans="2:13" ht="15" customHeight="1" x14ac:dyDescent="0.25">
      <c r="B22" s="8" t="s">
        <v>107</v>
      </c>
    </row>
    <row r="23" spans="2:13" ht="15" customHeight="1" x14ac:dyDescent="0.25">
      <c r="B23" s="8" t="s">
        <v>108</v>
      </c>
    </row>
    <row r="24" spans="2:13" ht="15" customHeight="1" x14ac:dyDescent="0.25">
      <c r="B24" s="8" t="s">
        <v>111</v>
      </c>
    </row>
    <row r="25" spans="2:13" ht="15" customHeight="1" x14ac:dyDescent="0.25">
      <c r="B25" s="8" t="s">
        <v>112</v>
      </c>
    </row>
    <row r="26" spans="2:13" ht="15" customHeight="1" x14ac:dyDescent="0.25">
      <c r="B26" s="8" t="s">
        <v>123</v>
      </c>
    </row>
    <row r="27" spans="2:13" ht="15" customHeight="1" x14ac:dyDescent="0.25">
      <c r="B27" s="8" t="s">
        <v>124</v>
      </c>
    </row>
  </sheetData>
  <pageMargins left="0.70866141732283472" right="0.70866141732283472" top="0.74803149606299213" bottom="0.74803149606299213" header="0.31496062992125984" footer="0.31496062992125984"/>
  <pageSetup paperSize="9" orientation="landscape" r:id="rId1"/>
  <headerFooter>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5"/>
  <sheetViews>
    <sheetView workbookViewId="0">
      <selection activeCell="AE8" sqref="AE8"/>
    </sheetView>
  </sheetViews>
  <sheetFormatPr defaultRowHeight="15" x14ac:dyDescent="0.25"/>
  <cols>
    <col min="1" max="1" width="54.7109375" style="2" customWidth="1"/>
    <col min="2" max="24" width="7.7109375" style="2" customWidth="1"/>
    <col min="25" max="16384" width="9.140625" style="2"/>
  </cols>
  <sheetData>
    <row r="1" spans="1:31" ht="15" customHeight="1" x14ac:dyDescent="0.25">
      <c r="A1" s="4" t="s">
        <v>110</v>
      </c>
    </row>
    <row r="2" spans="1:31" ht="15" customHeight="1" x14ac:dyDescent="0.25">
      <c r="A2" s="2" t="s">
        <v>22</v>
      </c>
    </row>
    <row r="3" spans="1:31" ht="15" customHeight="1" x14ac:dyDescent="0.25">
      <c r="B3" s="1">
        <v>1999</v>
      </c>
      <c r="C3" s="1">
        <v>2000</v>
      </c>
      <c r="D3" s="1">
        <v>2001</v>
      </c>
      <c r="E3" s="1">
        <v>2002</v>
      </c>
      <c r="F3" s="1">
        <v>2003</v>
      </c>
      <c r="G3" s="1">
        <v>2004</v>
      </c>
      <c r="H3" s="1">
        <v>2005</v>
      </c>
      <c r="I3" s="1">
        <v>2006</v>
      </c>
      <c r="J3" s="1">
        <v>2007</v>
      </c>
      <c r="K3" s="1">
        <v>2008</v>
      </c>
      <c r="L3" s="1">
        <v>2009</v>
      </c>
      <c r="M3" s="1">
        <v>2010</v>
      </c>
      <c r="N3" s="1">
        <v>2011</v>
      </c>
      <c r="O3" s="1">
        <v>2012</v>
      </c>
      <c r="P3" s="1">
        <v>2013</v>
      </c>
      <c r="Q3" s="1">
        <v>2014</v>
      </c>
      <c r="R3" s="1">
        <v>2015</v>
      </c>
      <c r="S3" s="1">
        <v>2016</v>
      </c>
      <c r="T3" s="1">
        <v>2017</v>
      </c>
      <c r="U3" s="1">
        <v>2018</v>
      </c>
      <c r="V3" s="1">
        <v>2019</v>
      </c>
      <c r="W3" s="1">
        <v>2020</v>
      </c>
      <c r="X3" s="1">
        <v>2021</v>
      </c>
      <c r="Y3" s="1">
        <v>2022</v>
      </c>
      <c r="Z3" s="1">
        <v>2023</v>
      </c>
      <c r="AA3" s="1">
        <v>2024</v>
      </c>
      <c r="AB3" s="1">
        <v>2025</v>
      </c>
      <c r="AC3" s="1">
        <v>2026</v>
      </c>
      <c r="AD3" s="1">
        <v>2027</v>
      </c>
      <c r="AE3" s="1">
        <v>2028</v>
      </c>
    </row>
    <row r="4" spans="1:31" ht="15" customHeight="1" x14ac:dyDescent="0.25">
      <c r="A4" s="2" t="s">
        <v>73</v>
      </c>
      <c r="B4" s="26">
        <v>0.81399999999999995</v>
      </c>
      <c r="C4" s="26">
        <v>0.84</v>
      </c>
      <c r="D4" s="26">
        <v>0.84299999999999997</v>
      </c>
      <c r="E4" s="26">
        <v>1.4790000000000001</v>
      </c>
      <c r="F4" s="26">
        <v>1.821</v>
      </c>
      <c r="G4" s="26">
        <v>1.7390000000000001</v>
      </c>
      <c r="H4" s="26">
        <v>1.5669999999999999</v>
      </c>
      <c r="I4" s="26">
        <v>0.56699999999999995</v>
      </c>
      <c r="J4" s="26">
        <v>0.75800000000000001</v>
      </c>
      <c r="K4" s="26">
        <v>0.56699999999999995</v>
      </c>
      <c r="L4" s="26">
        <v>0.70399999999999996</v>
      </c>
      <c r="M4" s="26">
        <v>0.73899999999999999</v>
      </c>
      <c r="N4" s="26">
        <v>0.58699999999999997</v>
      </c>
      <c r="O4" s="26">
        <v>0.72699999999999998</v>
      </c>
      <c r="P4" s="26">
        <v>0.47499999999999998</v>
      </c>
      <c r="Q4" s="26">
        <v>0.45200000000000001</v>
      </c>
      <c r="R4" s="26">
        <v>0.58299999999999996</v>
      </c>
      <c r="S4" s="26">
        <v>0.52</v>
      </c>
      <c r="T4" s="26">
        <v>0.51</v>
      </c>
      <c r="U4" s="26">
        <v>0.53</v>
      </c>
      <c r="V4" s="12">
        <v>0.66</v>
      </c>
      <c r="W4" s="12">
        <v>0.625</v>
      </c>
      <c r="X4" s="12">
        <v>0.72</v>
      </c>
      <c r="Y4" s="12">
        <v>0.44</v>
      </c>
      <c r="Z4" s="12">
        <v>0.64400000000000002</v>
      </c>
      <c r="AA4" s="12">
        <v>0.64400000000000002</v>
      </c>
      <c r="AB4" s="12">
        <v>0.64400000000000002</v>
      </c>
      <c r="AC4" s="12">
        <v>0.64400000000000002</v>
      </c>
      <c r="AD4" s="2">
        <v>0.64400000000000002</v>
      </c>
      <c r="AE4" s="2">
        <v>0.64400000000000002</v>
      </c>
    </row>
    <row r="5" spans="1:31" ht="15" customHeight="1" x14ac:dyDescent="0.25">
      <c r="A5" s="2" t="s">
        <v>74</v>
      </c>
      <c r="B5" s="26">
        <v>58.164000000000001</v>
      </c>
      <c r="C5" s="26">
        <v>69.435000000000002</v>
      </c>
      <c r="D5" s="26">
        <v>74.733999999999995</v>
      </c>
      <c r="E5" s="26">
        <v>77.97</v>
      </c>
      <c r="F5" s="26">
        <v>71.691000000000003</v>
      </c>
      <c r="G5" s="26">
        <v>72.855000000000004</v>
      </c>
      <c r="H5" s="26">
        <v>62.957999999999998</v>
      </c>
      <c r="I5" s="26">
        <v>71.335999999999999</v>
      </c>
      <c r="J5" s="26">
        <v>82.323999999999998</v>
      </c>
      <c r="K5" s="26">
        <v>89.468000000000004</v>
      </c>
      <c r="L5" s="26">
        <v>88.370999999999995</v>
      </c>
      <c r="M5" s="26">
        <v>74.171999999999997</v>
      </c>
      <c r="N5" s="26">
        <v>80.94</v>
      </c>
      <c r="O5" s="26">
        <v>61.271000000000001</v>
      </c>
      <c r="P5" s="26">
        <v>59.067999999999998</v>
      </c>
      <c r="Q5" s="26">
        <v>42.844000000000001</v>
      </c>
      <c r="R5" s="26">
        <v>34.914000000000001</v>
      </c>
      <c r="S5" s="26">
        <v>36.960999999999999</v>
      </c>
      <c r="T5" s="26">
        <v>38.99499999999999</v>
      </c>
      <c r="U5" s="26">
        <v>36.756999999999998</v>
      </c>
      <c r="V5" s="26">
        <v>39.286000000000001</v>
      </c>
      <c r="W5" s="26">
        <v>50.021844048000006</v>
      </c>
      <c r="X5" s="26">
        <v>46.192</v>
      </c>
      <c r="Y5" s="26">
        <v>118.34299999999999</v>
      </c>
      <c r="Z5" s="26">
        <v>50.293849999999999</v>
      </c>
      <c r="AA5" s="26">
        <v>45.108450000000005</v>
      </c>
      <c r="AB5" s="26">
        <v>45.504150000000003</v>
      </c>
      <c r="AC5" s="26">
        <v>47.390200000000007</v>
      </c>
      <c r="AD5" s="2">
        <v>47.153750000000002</v>
      </c>
      <c r="AE5" s="2">
        <v>47.153750000000002</v>
      </c>
    </row>
    <row r="6" spans="1:31" ht="15" customHeight="1" x14ac:dyDescent="0.25">
      <c r="A6" s="2" t="s">
        <v>75</v>
      </c>
      <c r="B6" s="26">
        <v>12.464</v>
      </c>
      <c r="C6" s="26">
        <v>12.087999999999999</v>
      </c>
      <c r="D6" s="26">
        <v>13.510999999999999</v>
      </c>
      <c r="E6" s="26">
        <v>12.323</v>
      </c>
      <c r="F6" s="26">
        <v>14.286</v>
      </c>
      <c r="G6" s="26">
        <v>9.1869999999999994</v>
      </c>
      <c r="H6" s="26">
        <v>9.9890000000000008</v>
      </c>
      <c r="I6" s="26">
        <v>19.34</v>
      </c>
      <c r="J6" s="26">
        <v>20.03</v>
      </c>
      <c r="K6" s="26">
        <v>21.885000000000002</v>
      </c>
      <c r="L6" s="26">
        <v>24.753</v>
      </c>
      <c r="M6" s="26">
        <v>21.486000000000001</v>
      </c>
      <c r="N6" s="26">
        <v>24.943000000000001</v>
      </c>
      <c r="O6" s="26">
        <v>25.885999999999999</v>
      </c>
      <c r="P6" s="26">
        <v>22.064</v>
      </c>
      <c r="Q6" s="26">
        <v>21.279489256961618</v>
      </c>
      <c r="R6" s="26">
        <v>22.096</v>
      </c>
      <c r="S6" s="26">
        <v>24.293399999999998</v>
      </c>
      <c r="T6" s="26">
        <v>21.884999999999998</v>
      </c>
      <c r="U6" s="26">
        <v>21.090510999999999</v>
      </c>
      <c r="V6" s="12">
        <v>22.383000000000003</v>
      </c>
      <c r="W6" s="12">
        <v>23.408000000000001</v>
      </c>
      <c r="X6" s="12">
        <v>24.02805</v>
      </c>
      <c r="Y6" s="12">
        <v>26.553000000000001</v>
      </c>
      <c r="Z6" s="12">
        <v>26.902999999999999</v>
      </c>
      <c r="AA6" s="12">
        <v>29.042000000000002</v>
      </c>
      <c r="AB6" s="12">
        <v>28.417999999999999</v>
      </c>
      <c r="AC6" s="12">
        <v>28.377000000000002</v>
      </c>
      <c r="AD6" s="2">
        <v>28.337</v>
      </c>
      <c r="AE6" s="2">
        <v>27.332000000000001</v>
      </c>
    </row>
    <row r="7" spans="1:31" ht="15" customHeight="1" x14ac:dyDescent="0.25">
      <c r="A7" s="2" t="s">
        <v>76</v>
      </c>
      <c r="B7" s="26">
        <v>1.212</v>
      </c>
      <c r="C7" s="26">
        <v>2.0710000000000002</v>
      </c>
      <c r="D7" s="26">
        <v>1.641</v>
      </c>
      <c r="E7" s="26">
        <v>0.89700000000000002</v>
      </c>
      <c r="F7" s="26">
        <v>0.89700000000000002</v>
      </c>
      <c r="G7" s="26">
        <v>1.4059999999999999</v>
      </c>
      <c r="H7" s="26">
        <v>1.484</v>
      </c>
      <c r="I7" s="26">
        <v>1.484</v>
      </c>
      <c r="J7" s="26">
        <v>1.387</v>
      </c>
      <c r="K7" s="26">
        <v>1.3460000000000001</v>
      </c>
      <c r="L7" s="26">
        <v>5.1379999999999999</v>
      </c>
      <c r="M7" s="26">
        <v>7.2539999999999996</v>
      </c>
      <c r="N7" s="26">
        <v>16.830000000000002</v>
      </c>
      <c r="O7" s="26">
        <v>22.751000000000001</v>
      </c>
      <c r="P7" s="26">
        <v>19.372</v>
      </c>
      <c r="Q7" s="26">
        <v>19.701000000000001</v>
      </c>
      <c r="R7" s="26">
        <v>12.233000000000001</v>
      </c>
      <c r="S7" s="26">
        <v>10.089</v>
      </c>
      <c r="T7" s="26">
        <v>7.3550000000000004</v>
      </c>
      <c r="U7" s="26">
        <v>6.9649999999999999</v>
      </c>
      <c r="V7" s="26">
        <v>9.2680000000000007</v>
      </c>
      <c r="W7" s="26">
        <v>9.4710000000000001</v>
      </c>
      <c r="X7" s="26">
        <v>11.148</v>
      </c>
      <c r="Y7" s="26">
        <v>13.997</v>
      </c>
      <c r="Z7" s="26">
        <v>24.731999999999999</v>
      </c>
      <c r="AA7" s="26">
        <v>34.971999999999994</v>
      </c>
      <c r="AB7" s="26">
        <v>42.271999999999998</v>
      </c>
      <c r="AC7" s="26">
        <v>21.878</v>
      </c>
      <c r="AD7" s="2">
        <v>16.238</v>
      </c>
      <c r="AE7" s="2">
        <v>10.954000000000001</v>
      </c>
    </row>
    <row r="8" spans="1:31" ht="15" customHeight="1" x14ac:dyDescent="0.25">
      <c r="A8" s="2" t="s">
        <v>77</v>
      </c>
      <c r="B8" s="26">
        <v>1930.828</v>
      </c>
      <c r="C8" s="26">
        <v>2207.319</v>
      </c>
      <c r="D8" s="26">
        <v>2426.0050000000001</v>
      </c>
      <c r="E8" s="26">
        <v>2712.319</v>
      </c>
      <c r="F8" s="26">
        <v>2681.8739999999998</v>
      </c>
      <c r="G8" s="26">
        <v>2668.5410000000002</v>
      </c>
      <c r="H8" s="26">
        <v>2815.94</v>
      </c>
      <c r="I8" s="26">
        <v>3003.1950000000002</v>
      </c>
      <c r="J8" s="26">
        <v>3115.9369999999999</v>
      </c>
      <c r="K8" s="26">
        <v>3262.4589999999998</v>
      </c>
      <c r="L8" s="26">
        <v>3442.4</v>
      </c>
      <c r="M8" s="26">
        <v>3416.0749999999998</v>
      </c>
      <c r="N8" s="26">
        <v>3357.3580000000006</v>
      </c>
      <c r="O8" s="26">
        <v>3225.5439999999999</v>
      </c>
      <c r="P8" s="26">
        <v>3319.6815390511647</v>
      </c>
      <c r="Q8" s="26">
        <v>3501.0267613469177</v>
      </c>
      <c r="R8" s="26">
        <v>3599.0102246277447</v>
      </c>
      <c r="S8" s="26">
        <v>3677.8489425581893</v>
      </c>
      <c r="T8" s="26">
        <v>3701.9372203081025</v>
      </c>
      <c r="U8" s="26">
        <v>3889.0173026109155</v>
      </c>
      <c r="V8" s="26">
        <v>4118.3114622916819</v>
      </c>
      <c r="W8" s="26">
        <v>4418.6553914429633</v>
      </c>
      <c r="X8" s="26">
        <v>4853.8555478942872</v>
      </c>
      <c r="Y8" s="26">
        <v>5252.131789996035</v>
      </c>
      <c r="Z8" s="26">
        <v>5776.2405814288568</v>
      </c>
      <c r="AA8" s="26">
        <v>5754.7190029684471</v>
      </c>
      <c r="AB8" s="26">
        <v>5894.8106002642126</v>
      </c>
      <c r="AC8" s="26">
        <v>5924.8616185810961</v>
      </c>
      <c r="AD8" s="2">
        <v>5899.7021777368882</v>
      </c>
      <c r="AE8" s="2">
        <v>5926.2812775333377</v>
      </c>
    </row>
    <row r="9" spans="1:31" ht="15" customHeight="1" x14ac:dyDescent="0.25">
      <c r="A9" s="2" t="s">
        <v>52</v>
      </c>
      <c r="B9" s="26">
        <v>70.427999999999997</v>
      </c>
      <c r="C9" s="26">
        <v>71.554000000000002</v>
      </c>
      <c r="D9" s="26">
        <v>74.617999999999995</v>
      </c>
      <c r="E9" s="26">
        <v>74.63</v>
      </c>
      <c r="F9" s="26">
        <v>76.352000000000004</v>
      </c>
      <c r="G9" s="26">
        <v>76.888999999999996</v>
      </c>
      <c r="H9" s="26">
        <v>76.555999999999997</v>
      </c>
      <c r="I9" s="26">
        <v>82.545000000000002</v>
      </c>
      <c r="J9" s="26">
        <v>79.45</v>
      </c>
      <c r="K9" s="26">
        <v>78.960999999999999</v>
      </c>
      <c r="L9" s="26">
        <v>85.07</v>
      </c>
      <c r="M9" s="26">
        <v>74.978328559999994</v>
      </c>
      <c r="N9" s="26">
        <v>70.223178239999996</v>
      </c>
      <c r="O9" s="26">
        <v>70.662894754717342</v>
      </c>
      <c r="P9" s="26">
        <v>59.166000000000004</v>
      </c>
      <c r="Q9" s="26">
        <v>59.402999999999999</v>
      </c>
      <c r="R9" s="26">
        <v>61.612000000000002</v>
      </c>
      <c r="S9" s="26">
        <v>61.078000000000003</v>
      </c>
      <c r="T9" s="26">
        <v>54.756000000000007</v>
      </c>
      <c r="U9" s="26">
        <v>64.929000000000002</v>
      </c>
      <c r="V9" s="26">
        <v>69.39</v>
      </c>
      <c r="W9" s="26">
        <v>87.924000000000007</v>
      </c>
      <c r="X9" s="26">
        <v>189.76399999999998</v>
      </c>
      <c r="Y9" s="26">
        <v>169.53700000000001</v>
      </c>
      <c r="Z9" s="26">
        <v>221.018</v>
      </c>
      <c r="AA9" s="26">
        <v>232.91199999999998</v>
      </c>
      <c r="AB9" s="26">
        <v>252.29599999999999</v>
      </c>
      <c r="AC9" s="26">
        <v>259.91500000000002</v>
      </c>
      <c r="AD9" s="2">
        <v>281.05999999999995</v>
      </c>
      <c r="AE9" s="2">
        <v>292.51000000000005</v>
      </c>
    </row>
    <row r="10" spans="1:31" ht="15" customHeight="1" x14ac:dyDescent="0.25">
      <c r="A10" s="2" t="s">
        <v>87</v>
      </c>
      <c r="B10" s="26">
        <v>35.744999999999997</v>
      </c>
      <c r="C10" s="26">
        <v>37.896999999999998</v>
      </c>
      <c r="D10" s="26">
        <v>44.628</v>
      </c>
      <c r="E10" s="26">
        <v>48.015000000000001</v>
      </c>
      <c r="F10" s="26">
        <v>41.232999999999997</v>
      </c>
      <c r="G10" s="26">
        <v>39.223999999999997</v>
      </c>
      <c r="H10" s="26">
        <v>36.917999999999999</v>
      </c>
      <c r="I10" s="26">
        <v>70.954999999999998</v>
      </c>
      <c r="J10" s="26">
        <v>77.078000000000003</v>
      </c>
      <c r="K10" s="26">
        <v>82.81</v>
      </c>
      <c r="L10" s="26">
        <v>80.231999999999999</v>
      </c>
      <c r="M10" s="26"/>
      <c r="N10" s="26"/>
      <c r="O10" s="26"/>
      <c r="P10" s="26"/>
      <c r="Q10" s="26"/>
      <c r="R10" s="26"/>
      <c r="S10" s="26"/>
      <c r="T10" s="26"/>
      <c r="U10" s="26"/>
      <c r="V10" s="26"/>
      <c r="W10" s="26"/>
      <c r="X10" s="26"/>
      <c r="Y10" s="26"/>
      <c r="Z10" s="26"/>
      <c r="AA10" s="26"/>
      <c r="AB10" s="26"/>
    </row>
    <row r="11" spans="1:31" ht="15" customHeight="1" x14ac:dyDescent="0.25">
      <c r="A11" s="2" t="s">
        <v>88</v>
      </c>
      <c r="B11" s="26">
        <v>143.53100000000001</v>
      </c>
      <c r="C11" s="26">
        <v>147.07</v>
      </c>
      <c r="D11" s="26">
        <v>135.9</v>
      </c>
      <c r="E11" s="26">
        <v>181.01900000000001</v>
      </c>
      <c r="F11" s="26">
        <v>172.512</v>
      </c>
      <c r="G11" s="26">
        <v>181.428</v>
      </c>
      <c r="H11" s="26">
        <v>109.633</v>
      </c>
      <c r="I11" s="26">
        <v>120.91</v>
      </c>
      <c r="J11" s="26">
        <v>95.090999999999994</v>
      </c>
      <c r="K11" s="26">
        <v>96.89</v>
      </c>
      <c r="L11" s="26">
        <v>87.275000000000006</v>
      </c>
      <c r="M11" s="26"/>
      <c r="N11" s="26"/>
      <c r="O11" s="26"/>
      <c r="P11" s="26"/>
      <c r="Q11" s="26"/>
      <c r="R11" s="26"/>
      <c r="S11" s="26"/>
      <c r="T11" s="26"/>
      <c r="U11" s="26"/>
      <c r="V11" s="26"/>
      <c r="W11" s="26"/>
      <c r="X11" s="26"/>
      <c r="Y11" s="26"/>
      <c r="Z11" s="26"/>
      <c r="AA11" s="26"/>
      <c r="AB11" s="26"/>
    </row>
    <row r="12" spans="1:31" ht="15" customHeight="1" x14ac:dyDescent="0.25">
      <c r="A12" s="2" t="s">
        <v>78</v>
      </c>
      <c r="B12" s="29" t="s">
        <v>21</v>
      </c>
      <c r="C12" s="29" t="s">
        <v>0</v>
      </c>
      <c r="D12" s="29" t="s">
        <v>1</v>
      </c>
      <c r="E12" s="29" t="s">
        <v>2</v>
      </c>
      <c r="F12" s="29" t="s">
        <v>3</v>
      </c>
      <c r="G12" s="29" t="s">
        <v>4</v>
      </c>
      <c r="H12" s="29" t="s">
        <v>5</v>
      </c>
      <c r="I12" s="29" t="s">
        <v>6</v>
      </c>
      <c r="J12" s="29" t="s">
        <v>7</v>
      </c>
      <c r="K12" s="29" t="s">
        <v>8</v>
      </c>
      <c r="L12" s="29" t="s">
        <v>9</v>
      </c>
      <c r="M12" s="26">
        <v>138.13800000000001</v>
      </c>
      <c r="N12" s="26">
        <v>116.735</v>
      </c>
      <c r="O12" s="26">
        <v>114.581</v>
      </c>
      <c r="P12" s="26">
        <v>100.07300000000001</v>
      </c>
      <c r="Q12" s="26">
        <v>67.877132809000059</v>
      </c>
      <c r="R12" s="26">
        <v>70.566999999999993</v>
      </c>
      <c r="S12" s="26">
        <v>70.521999999999991</v>
      </c>
      <c r="T12" s="26">
        <v>76.146000000000001</v>
      </c>
      <c r="U12" s="26">
        <v>60.56197163255829</v>
      </c>
      <c r="V12" s="26">
        <v>71.710600000000014</v>
      </c>
      <c r="W12" s="26">
        <v>68.099000000000004</v>
      </c>
      <c r="X12" s="26">
        <v>89.150020999999995</v>
      </c>
      <c r="Y12" s="26">
        <v>185.29499999999999</v>
      </c>
      <c r="Z12" s="26">
        <v>303.10600000000005</v>
      </c>
      <c r="AA12" s="26">
        <v>304.40000000000003</v>
      </c>
      <c r="AB12" s="26">
        <v>286.036</v>
      </c>
      <c r="AC12" s="2">
        <v>271.63200000000001</v>
      </c>
      <c r="AD12" s="2">
        <v>186.46299999999997</v>
      </c>
      <c r="AE12" s="2">
        <v>185.691</v>
      </c>
    </row>
    <row r="13" spans="1:31" ht="15" customHeight="1" x14ac:dyDescent="0.25">
      <c r="A13" s="2" t="s">
        <v>81</v>
      </c>
      <c r="B13" s="26">
        <v>519.096</v>
      </c>
      <c r="C13" s="26">
        <v>565.298</v>
      </c>
      <c r="D13" s="26">
        <v>550.11099999999999</v>
      </c>
      <c r="E13" s="26">
        <v>495.74099999999999</v>
      </c>
      <c r="F13" s="26">
        <v>562.02200000000005</v>
      </c>
      <c r="G13" s="26">
        <v>562.02099999999996</v>
      </c>
      <c r="H13" s="26">
        <v>515.01099999999997</v>
      </c>
      <c r="I13" s="26">
        <v>540.24</v>
      </c>
      <c r="J13" s="26">
        <v>533.73400000000004</v>
      </c>
      <c r="K13" s="26">
        <v>565.58399999999995</v>
      </c>
      <c r="L13" s="26">
        <v>674.47</v>
      </c>
      <c r="M13" s="26"/>
      <c r="N13" s="26"/>
      <c r="O13" s="26"/>
      <c r="P13" s="26"/>
      <c r="Q13" s="26"/>
      <c r="R13" s="26"/>
      <c r="S13" s="26"/>
      <c r="T13" s="26"/>
      <c r="U13" s="26"/>
      <c r="V13" s="26"/>
      <c r="W13" s="26"/>
      <c r="X13" s="26"/>
      <c r="Y13" s="26"/>
      <c r="Z13" s="26"/>
      <c r="AA13" s="26"/>
      <c r="AB13" s="26"/>
    </row>
    <row r="14" spans="1:31" ht="15" customHeight="1" x14ac:dyDescent="0.25">
      <c r="A14" s="2" t="s">
        <v>80</v>
      </c>
      <c r="B14" s="26">
        <v>189.453</v>
      </c>
      <c r="C14" s="26">
        <v>208.24</v>
      </c>
      <c r="D14" s="26">
        <v>219.27500000000001</v>
      </c>
      <c r="E14" s="26">
        <v>209.863</v>
      </c>
      <c r="F14" s="26">
        <v>212.09</v>
      </c>
      <c r="G14" s="26">
        <v>208.529</v>
      </c>
      <c r="H14" s="26">
        <v>215.97900000000001</v>
      </c>
      <c r="I14" s="26">
        <v>208.375</v>
      </c>
      <c r="J14" s="26">
        <v>202.01900000000001</v>
      </c>
      <c r="K14" s="26">
        <v>237.25700000000001</v>
      </c>
      <c r="L14" s="26">
        <v>209.31700000000001</v>
      </c>
      <c r="M14" s="26"/>
      <c r="N14" s="26"/>
      <c r="O14" s="26"/>
      <c r="P14" s="26"/>
      <c r="Q14" s="26"/>
      <c r="R14" s="26"/>
      <c r="S14" s="26"/>
      <c r="T14" s="26">
        <v>158.28800000000001</v>
      </c>
      <c r="U14" s="26">
        <v>198.45500000000001</v>
      </c>
      <c r="V14" s="26">
        <v>212.43200000000004</v>
      </c>
      <c r="W14" s="26">
        <v>238.85050000000001</v>
      </c>
      <c r="X14" s="26">
        <v>238.72300000000004</v>
      </c>
      <c r="Y14" s="26">
        <v>258.69899999999996</v>
      </c>
      <c r="Z14" s="26">
        <v>322.78300000000002</v>
      </c>
      <c r="AA14" s="26">
        <v>324.87200000000001</v>
      </c>
      <c r="AB14" s="26">
        <v>314.02634999999998</v>
      </c>
      <c r="AC14" s="26">
        <v>300.23500000000001</v>
      </c>
      <c r="AD14" s="2">
        <v>272.48299999999995</v>
      </c>
      <c r="AE14" s="2">
        <v>275.88499999999993</v>
      </c>
    </row>
    <row r="15" spans="1:31" ht="15" customHeight="1" x14ac:dyDescent="0.25">
      <c r="A15" s="2" t="s">
        <v>79</v>
      </c>
      <c r="B15" s="29" t="s">
        <v>20</v>
      </c>
      <c r="C15" s="29" t="s">
        <v>10</v>
      </c>
      <c r="D15" s="29" t="s">
        <v>11</v>
      </c>
      <c r="E15" s="29" t="s">
        <v>12</v>
      </c>
      <c r="F15" s="29" t="s">
        <v>13</v>
      </c>
      <c r="G15" s="29" t="s">
        <v>14</v>
      </c>
      <c r="H15" s="29" t="s">
        <v>15</v>
      </c>
      <c r="I15" s="29" t="s">
        <v>16</v>
      </c>
      <c r="J15" s="29" t="s">
        <v>17</v>
      </c>
      <c r="K15" s="29" t="s">
        <v>18</v>
      </c>
      <c r="L15" s="29" t="s">
        <v>19</v>
      </c>
      <c r="M15" s="26">
        <v>917.16311145999987</v>
      </c>
      <c r="N15" s="26">
        <v>1081.26082176</v>
      </c>
      <c r="O15" s="26">
        <v>951.60410809758844</v>
      </c>
      <c r="P15" s="26">
        <v>958.76009999999974</v>
      </c>
      <c r="Q15" s="26">
        <v>908.58179999999982</v>
      </c>
      <c r="R15" s="26">
        <v>835.66549999999995</v>
      </c>
      <c r="S15" s="26">
        <v>810.26</v>
      </c>
      <c r="T15" s="26">
        <v>657.10300000000007</v>
      </c>
      <c r="U15" s="26">
        <v>959.65814500000033</v>
      </c>
      <c r="V15" s="26">
        <v>740.25063499999987</v>
      </c>
      <c r="W15" s="26">
        <v>797.1610949999997</v>
      </c>
      <c r="X15" s="26">
        <v>865.25767999999982</v>
      </c>
      <c r="Y15" s="26">
        <v>982.52798499999994</v>
      </c>
      <c r="Z15" s="26">
        <v>1861.224475</v>
      </c>
      <c r="AA15" s="26">
        <v>1845.4830350000004</v>
      </c>
      <c r="AB15" s="26">
        <v>1637.2123650000003</v>
      </c>
      <c r="AC15" s="26">
        <v>1417.9075450000003</v>
      </c>
      <c r="AD15" s="2">
        <v>1287.0894749999998</v>
      </c>
      <c r="AE15" s="2">
        <v>1204.6898649999996</v>
      </c>
    </row>
    <row r="16" spans="1:31" ht="15" customHeight="1" x14ac:dyDescent="0.25">
      <c r="A16" s="2" t="s">
        <v>82</v>
      </c>
      <c r="B16" s="26">
        <v>9.3390000000000004</v>
      </c>
      <c r="C16" s="26">
        <v>11.736000000000001</v>
      </c>
      <c r="D16" s="26">
        <v>10.563000000000001</v>
      </c>
      <c r="E16" s="26">
        <v>9.9309999999999992</v>
      </c>
      <c r="F16" s="26">
        <v>9.0649999999999995</v>
      </c>
      <c r="G16" s="26">
        <v>7.65</v>
      </c>
      <c r="H16" s="26">
        <v>6.484</v>
      </c>
      <c r="I16" s="26">
        <v>4.7320000000000002</v>
      </c>
      <c r="J16" s="26">
        <v>3.9009999999999998</v>
      </c>
      <c r="K16" s="26">
        <v>2.8820000000000001</v>
      </c>
      <c r="L16" s="26">
        <v>1.788</v>
      </c>
      <c r="M16" s="26">
        <v>1.44</v>
      </c>
      <c r="N16" s="26">
        <v>0.72</v>
      </c>
      <c r="O16" s="26">
        <v>0.32</v>
      </c>
      <c r="P16" s="26">
        <v>0.6</v>
      </c>
      <c r="Q16" s="26">
        <v>0.6</v>
      </c>
      <c r="R16" s="26">
        <v>5.61</v>
      </c>
      <c r="S16" s="26">
        <v>7.9320000000000004</v>
      </c>
      <c r="T16" s="26">
        <v>10.801</v>
      </c>
      <c r="U16" s="26">
        <v>9.202</v>
      </c>
      <c r="V16" s="26">
        <v>9.9369999999999994</v>
      </c>
      <c r="W16" s="26">
        <v>13.342000000000001</v>
      </c>
      <c r="X16" s="26">
        <v>12.28586722</v>
      </c>
      <c r="Y16" s="26">
        <v>17.869</v>
      </c>
      <c r="Z16" s="26">
        <v>13.494999999999999</v>
      </c>
      <c r="AA16" s="26">
        <v>12.06</v>
      </c>
      <c r="AB16" s="26">
        <v>12.502000000000001</v>
      </c>
      <c r="AC16" s="26">
        <v>18.138999999999999</v>
      </c>
      <c r="AD16" s="2">
        <v>16.292000000000002</v>
      </c>
      <c r="AE16" s="2">
        <v>20.792000000000002</v>
      </c>
    </row>
    <row r="17" spans="1:31" ht="15" customHeight="1" x14ac:dyDescent="0.25">
      <c r="A17" s="2" t="s">
        <v>83</v>
      </c>
      <c r="B17" s="26">
        <v>64.414000000000001</v>
      </c>
      <c r="C17" s="26">
        <v>51.462000000000003</v>
      </c>
      <c r="D17" s="26">
        <v>53.436</v>
      </c>
      <c r="E17" s="26">
        <v>81.950999999999993</v>
      </c>
      <c r="F17" s="26">
        <v>89.683000000000007</v>
      </c>
      <c r="G17" s="26">
        <v>91.143000000000001</v>
      </c>
      <c r="H17" s="26">
        <v>87.655000000000001</v>
      </c>
      <c r="I17" s="26">
        <v>120.858</v>
      </c>
      <c r="J17" s="26">
        <v>141.262</v>
      </c>
      <c r="K17" s="26">
        <v>141.262</v>
      </c>
      <c r="L17" s="26">
        <v>151.834</v>
      </c>
      <c r="M17" s="26">
        <v>205.79400000000001</v>
      </c>
      <c r="N17" s="26">
        <v>225.46100000000001</v>
      </c>
      <c r="O17" s="26">
        <v>203.465</v>
      </c>
      <c r="P17" s="26">
        <v>255.04000000000002</v>
      </c>
      <c r="Q17" s="26">
        <v>252.02800000000005</v>
      </c>
      <c r="R17" s="26">
        <v>238.42500000000001</v>
      </c>
      <c r="S17" s="26">
        <v>226.54</v>
      </c>
      <c r="T17" s="26">
        <v>230.16599999999997</v>
      </c>
      <c r="U17" s="26">
        <v>273.71109999999999</v>
      </c>
      <c r="V17" s="26">
        <v>331.98400000000004</v>
      </c>
      <c r="W17" s="26">
        <v>356.01800000000003</v>
      </c>
      <c r="X17" s="26">
        <v>515.93999999999994</v>
      </c>
      <c r="Y17" s="26">
        <v>507.50699999999995</v>
      </c>
      <c r="Z17" s="26">
        <v>524.20500000000004</v>
      </c>
      <c r="AA17" s="26">
        <v>520.69999999999993</v>
      </c>
      <c r="AB17" s="26">
        <v>431.9969999999999</v>
      </c>
      <c r="AC17" s="26">
        <v>374.04199999999997</v>
      </c>
      <c r="AD17" s="2">
        <v>324.63099999999997</v>
      </c>
      <c r="AE17" s="2">
        <v>308.53000000000003</v>
      </c>
    </row>
    <row r="18" spans="1:31" ht="15" customHeight="1" x14ac:dyDescent="0.25">
      <c r="B18" s="26"/>
      <c r="C18" s="26"/>
      <c r="D18" s="26"/>
      <c r="E18" s="26"/>
      <c r="F18" s="26"/>
      <c r="G18" s="26"/>
      <c r="H18" s="26"/>
      <c r="I18" s="26"/>
      <c r="J18" s="26"/>
      <c r="K18" s="26"/>
      <c r="L18" s="26"/>
      <c r="M18" s="26"/>
      <c r="N18" s="26"/>
      <c r="O18" s="26"/>
      <c r="P18" s="26"/>
      <c r="Q18" s="26"/>
      <c r="R18" s="26"/>
      <c r="S18" s="26"/>
      <c r="T18" s="26"/>
      <c r="U18" s="26"/>
      <c r="V18" s="12">
        <v>0</v>
      </c>
      <c r="W18" s="12">
        <v>0</v>
      </c>
      <c r="X18" s="12">
        <v>0</v>
      </c>
      <c r="Y18" s="12">
        <v>0</v>
      </c>
      <c r="Z18" s="12">
        <v>5</v>
      </c>
      <c r="AA18" s="12">
        <v>516.61500000000001</v>
      </c>
      <c r="AB18" s="12">
        <v>335.96249999999998</v>
      </c>
      <c r="AC18" s="12">
        <v>425.01799999999997</v>
      </c>
      <c r="AD18" s="2">
        <v>459.0575</v>
      </c>
      <c r="AE18" s="2">
        <v>691.86349999999993</v>
      </c>
    </row>
    <row r="19" spans="1:31" s="1" customFormat="1" ht="15" customHeight="1" x14ac:dyDescent="0.25">
      <c r="A19" s="1" t="s">
        <v>64</v>
      </c>
      <c r="B19" s="30">
        <f t="shared" ref="B19:I19" si="0">SUM(B4:B18)</f>
        <v>3035.4879999999998</v>
      </c>
      <c r="C19" s="30">
        <f t="shared" si="0"/>
        <v>3385.0099999999998</v>
      </c>
      <c r="D19" s="30">
        <f t="shared" si="0"/>
        <v>3605.2650000000003</v>
      </c>
      <c r="E19" s="30">
        <f t="shared" si="0"/>
        <v>3906.1379999999999</v>
      </c>
      <c r="F19" s="30">
        <f t="shared" si="0"/>
        <v>3933.5260000000003</v>
      </c>
      <c r="G19" s="30">
        <f t="shared" si="0"/>
        <v>3920.6120000000001</v>
      </c>
      <c r="H19" s="30">
        <f t="shared" si="0"/>
        <v>3940.174</v>
      </c>
      <c r="I19" s="30">
        <f t="shared" si="0"/>
        <v>4244.5370000000003</v>
      </c>
      <c r="J19" s="30">
        <f t="shared" ref="J19:N19" si="1">SUM(J4:J18)</f>
        <v>4352.9709999999986</v>
      </c>
      <c r="K19" s="30">
        <f t="shared" si="1"/>
        <v>4581.3709999999983</v>
      </c>
      <c r="L19" s="30">
        <f t="shared" si="1"/>
        <v>4851.3519999999999</v>
      </c>
      <c r="M19" s="30">
        <f t="shared" si="1"/>
        <v>4857.2394400199992</v>
      </c>
      <c r="N19" s="30">
        <f t="shared" si="1"/>
        <v>4975.0580000000009</v>
      </c>
      <c r="O19" s="30">
        <f t="shared" ref="O19:T19" si="2">SUM(O4:O18)</f>
        <v>4676.8120028523063</v>
      </c>
      <c r="P19" s="30">
        <f t="shared" si="2"/>
        <v>4794.2996390511644</v>
      </c>
      <c r="Q19" s="30">
        <f t="shared" si="2"/>
        <v>4873.7931834128794</v>
      </c>
      <c r="R19" s="30">
        <f t="shared" si="2"/>
        <v>4880.7157246277447</v>
      </c>
      <c r="S19" s="30">
        <f t="shared" si="2"/>
        <v>4926.0443425581889</v>
      </c>
      <c r="T19" s="30">
        <f t="shared" si="2"/>
        <v>4957.9422203081031</v>
      </c>
      <c r="U19" s="30">
        <v>5520.877030243475</v>
      </c>
      <c r="V19" s="30">
        <f t="shared" ref="V19:AE19" si="3">SUM(V4:V18)</f>
        <v>5625.6126972916827</v>
      </c>
      <c r="W19" s="30">
        <f t="shared" si="3"/>
        <v>6063.5758304909623</v>
      </c>
      <c r="X19" s="30">
        <f t="shared" si="3"/>
        <v>6847.0641661142872</v>
      </c>
      <c r="Y19" s="30">
        <f t="shared" si="3"/>
        <v>7532.8997749960336</v>
      </c>
      <c r="Z19" s="30">
        <f t="shared" si="3"/>
        <v>9129.6449064288572</v>
      </c>
      <c r="AA19" s="30">
        <f t="shared" si="3"/>
        <v>9621.5274879684475</v>
      </c>
      <c r="AB19" s="30">
        <f t="shared" si="3"/>
        <v>9281.6809652642132</v>
      </c>
      <c r="AC19" s="30">
        <f t="shared" si="3"/>
        <v>9090.0393635810942</v>
      </c>
      <c r="AD19" s="30">
        <f t="shared" si="3"/>
        <v>8819.1509027368884</v>
      </c>
      <c r="AE19" s="30">
        <f t="shared" si="3"/>
        <v>8992.3263925333376</v>
      </c>
    </row>
    <row r="20" spans="1:31" s="1" customFormat="1" ht="15" customHeight="1" x14ac:dyDescent="0.25">
      <c r="B20" s="30"/>
      <c r="C20" s="30"/>
      <c r="D20" s="30"/>
      <c r="E20" s="30"/>
      <c r="F20" s="30"/>
      <c r="G20" s="30"/>
      <c r="H20" s="30"/>
      <c r="I20" s="30"/>
      <c r="J20" s="30"/>
      <c r="K20" s="30"/>
      <c r="L20" s="30"/>
      <c r="M20" s="30"/>
      <c r="N20" s="30"/>
      <c r="O20" s="30"/>
      <c r="P20" s="26"/>
      <c r="Q20" s="26"/>
      <c r="R20" s="26"/>
      <c r="S20" s="26"/>
      <c r="T20" s="26"/>
      <c r="U20" s="26"/>
      <c r="V20" s="26"/>
      <c r="W20" s="30"/>
      <c r="X20" s="28"/>
      <c r="Y20" s="28"/>
      <c r="Z20" s="28"/>
      <c r="AA20" s="28"/>
    </row>
    <row r="21" spans="1:31" s="1" customFormat="1" x14ac:dyDescent="0.25">
      <c r="A21" s="1" t="s">
        <v>84</v>
      </c>
      <c r="B21" s="32">
        <f>+B19/B23/10</f>
        <v>0.73516299346088643</v>
      </c>
      <c r="C21" s="32">
        <f t="shared" ref="C21:T21" si="4">+C19/C23/10</f>
        <v>0.75440383329618899</v>
      </c>
      <c r="D21" s="32">
        <f t="shared" si="4"/>
        <v>0.75709050818983625</v>
      </c>
      <c r="E21" s="32">
        <f t="shared" si="4"/>
        <v>0.79135696920583465</v>
      </c>
      <c r="F21" s="32">
        <f t="shared" si="4"/>
        <v>0.77768406484776598</v>
      </c>
      <c r="G21" s="32">
        <f t="shared" si="4"/>
        <v>0.75352911781664433</v>
      </c>
      <c r="H21" s="32">
        <f t="shared" si="4"/>
        <v>0.72871721842056592</v>
      </c>
      <c r="I21" s="32">
        <f t="shared" si="4"/>
        <v>0.74024014649459369</v>
      </c>
      <c r="J21" s="32">
        <f t="shared" si="4"/>
        <v>0.71512584195827145</v>
      </c>
      <c r="K21" s="32">
        <f t="shared" si="4"/>
        <v>0.72056794589493534</v>
      </c>
      <c r="L21" s="32">
        <f t="shared" si="4"/>
        <v>0.78538967136150228</v>
      </c>
      <c r="M21" s="32">
        <f t="shared" si="4"/>
        <v>0.7691590562185272</v>
      </c>
      <c r="N21" s="32">
        <f t="shared" si="4"/>
        <v>0.77384632135635423</v>
      </c>
      <c r="O21" s="32">
        <f t="shared" si="4"/>
        <v>0.73006743722327605</v>
      </c>
      <c r="P21" s="32">
        <f t="shared" si="4"/>
        <v>0.74573022850383652</v>
      </c>
      <c r="Q21" s="32">
        <f t="shared" si="4"/>
        <v>0.73522298739068925</v>
      </c>
      <c r="R21" s="32">
        <f t="shared" si="4"/>
        <v>0.72146573904327338</v>
      </c>
      <c r="S21" s="32">
        <f t="shared" si="4"/>
        <v>0.70111647346401773</v>
      </c>
      <c r="T21" s="32">
        <f t="shared" si="4"/>
        <v>0.67271943287762592</v>
      </c>
      <c r="U21" s="32">
        <v>0.71329160597460894</v>
      </c>
      <c r="V21" s="32">
        <v>0.69434864197626278</v>
      </c>
      <c r="W21" s="32">
        <v>0.75785224728046019</v>
      </c>
      <c r="X21" s="38">
        <v>0.8</v>
      </c>
      <c r="Y21" s="38">
        <v>0.7859050365149749</v>
      </c>
      <c r="Z21" s="38">
        <v>0.88362803972404735</v>
      </c>
      <c r="AA21" s="38">
        <v>0.88587860123086715</v>
      </c>
      <c r="AB21" s="37">
        <v>0.84112998444773246</v>
      </c>
      <c r="AC21" s="37">
        <v>0.81238947319998311</v>
      </c>
      <c r="AD21" s="37">
        <v>0.77883378885348598</v>
      </c>
      <c r="AE21" s="37">
        <v>0.7854868471908949</v>
      </c>
    </row>
    <row r="22" spans="1:31" x14ac:dyDescent="0.25">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row>
    <row r="23" spans="1:31" x14ac:dyDescent="0.25">
      <c r="A23" s="5" t="s">
        <v>85</v>
      </c>
      <c r="B23" s="31">
        <v>412.9</v>
      </c>
      <c r="C23" s="31">
        <v>448.7</v>
      </c>
      <c r="D23" s="31">
        <v>476.2</v>
      </c>
      <c r="E23" s="31">
        <v>493.6</v>
      </c>
      <c r="F23" s="31">
        <v>505.8</v>
      </c>
      <c r="G23" s="31">
        <v>520.29999999999995</v>
      </c>
      <c r="H23" s="31">
        <v>540.70000000000005</v>
      </c>
      <c r="I23" s="31">
        <v>573.4</v>
      </c>
      <c r="J23" s="31">
        <v>608.70000000000005</v>
      </c>
      <c r="K23" s="31">
        <v>635.79999999999995</v>
      </c>
      <c r="L23" s="31">
        <v>617.70000000000005</v>
      </c>
      <c r="M23" s="31">
        <v>631.5</v>
      </c>
      <c r="N23" s="31">
        <v>642.9</v>
      </c>
      <c r="O23" s="31">
        <v>640.6</v>
      </c>
      <c r="P23" s="31">
        <v>642.9</v>
      </c>
      <c r="Q23" s="27">
        <v>662.9</v>
      </c>
      <c r="R23" s="27">
        <v>676.5</v>
      </c>
      <c r="S23" s="27">
        <v>702.6</v>
      </c>
      <c r="T23" s="2">
        <v>737</v>
      </c>
      <c r="U23" s="12">
        <v>774</v>
      </c>
      <c r="V23" s="24">
        <v>810.2</v>
      </c>
      <c r="W23" s="12">
        <v>800.1</v>
      </c>
      <c r="X23" s="12">
        <v>856.4</v>
      </c>
      <c r="Y23" s="12">
        <v>958.5</v>
      </c>
      <c r="Z23" s="12">
        <v>1033.2</v>
      </c>
      <c r="AA23" s="12">
        <v>1086.0999999999999</v>
      </c>
      <c r="AB23" s="12">
        <v>1103.4775999999999</v>
      </c>
      <c r="AC23" s="12">
        <v>1118.9262864</v>
      </c>
      <c r="AD23" s="2">
        <v>1132.3534018368</v>
      </c>
      <c r="AE23" s="2">
        <v>1144.8092892570046</v>
      </c>
    </row>
    <row r="24" spans="1:31" x14ac:dyDescent="0.25">
      <c r="A24" s="5"/>
      <c r="B24" s="6"/>
      <c r="C24" s="6"/>
      <c r="D24" s="6"/>
      <c r="E24" s="6"/>
      <c r="F24" s="6"/>
      <c r="G24" s="6"/>
      <c r="H24" s="6"/>
      <c r="I24" s="6"/>
      <c r="J24" s="6"/>
      <c r="K24" s="6"/>
      <c r="L24" s="6"/>
      <c r="M24" s="6"/>
      <c r="N24" s="6"/>
      <c r="O24" s="6"/>
      <c r="P24" s="6"/>
      <c r="Q24" s="6"/>
      <c r="R24" s="12"/>
      <c r="S24" s="12"/>
      <c r="U24" s="12"/>
      <c r="V24" s="24"/>
      <c r="W24" s="24"/>
      <c r="X24" s="24"/>
    </row>
    <row r="25" spans="1:31" x14ac:dyDescent="0.25">
      <c r="A25" s="1" t="s">
        <v>86</v>
      </c>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31" x14ac:dyDescent="0.25">
      <c r="A26" s="2" t="s">
        <v>38</v>
      </c>
    </row>
    <row r="27" spans="1:31" x14ac:dyDescent="0.25">
      <c r="A27" s="2" t="s">
        <v>121</v>
      </c>
    </row>
    <row r="28" spans="1:31" x14ac:dyDescent="0.25">
      <c r="A28" s="2" t="s">
        <v>122</v>
      </c>
      <c r="M28" s="33"/>
      <c r="N28" s="33"/>
      <c r="O28" s="33"/>
      <c r="P28" s="33"/>
      <c r="Q28" s="33"/>
      <c r="R28" s="33"/>
      <c r="S28" s="33"/>
      <c r="T28" s="33"/>
      <c r="U28" s="33"/>
      <c r="V28" s="33"/>
      <c r="W28" s="33"/>
      <c r="X28" s="33"/>
      <c r="Y28" s="33"/>
      <c r="Z28" s="33"/>
    </row>
    <row r="29" spans="1:31" x14ac:dyDescent="0.25">
      <c r="A29" s="2" t="s">
        <v>109</v>
      </c>
      <c r="Y29" s="20"/>
      <c r="Z29" s="20"/>
    </row>
    <row r="30" spans="1:31" x14ac:dyDescent="0.25">
      <c r="A30" s="25"/>
      <c r="Y30" s="20"/>
      <c r="Z30" s="20"/>
    </row>
    <row r="31" spans="1:31" x14ac:dyDescent="0.25">
      <c r="A31" s="2" t="s">
        <v>90</v>
      </c>
      <c r="Y31" s="20"/>
      <c r="Z31" s="20"/>
    </row>
    <row r="32" spans="1:31" x14ac:dyDescent="0.25">
      <c r="A32" s="2" t="s">
        <v>89</v>
      </c>
      <c r="Y32" s="20"/>
      <c r="Z32" s="20"/>
    </row>
    <row r="33" spans="1:26" x14ac:dyDescent="0.25">
      <c r="Y33" s="20"/>
      <c r="Z33" s="20"/>
    </row>
    <row r="34" spans="1:26" x14ac:dyDescent="0.25">
      <c r="Y34" s="20"/>
      <c r="Z34" s="20"/>
    </row>
    <row r="35" spans="1:26" x14ac:dyDescent="0.25">
      <c r="A35" s="2" t="s">
        <v>113</v>
      </c>
      <c r="T35" s="20"/>
      <c r="U35" s="20"/>
      <c r="V35" s="20"/>
      <c r="W35" s="20"/>
      <c r="X35" s="20"/>
      <c r="Y35" s="20"/>
      <c r="Z35" s="20"/>
    </row>
    <row r="36" spans="1:26" x14ac:dyDescent="0.25">
      <c r="A36" s="2" t="s">
        <v>118</v>
      </c>
    </row>
    <row r="37" spans="1:26" x14ac:dyDescent="0.25">
      <c r="A37" s="2" t="s">
        <v>119</v>
      </c>
    </row>
    <row r="38" spans="1:26" x14ac:dyDescent="0.25">
      <c r="A38" s="2" t="s">
        <v>120</v>
      </c>
    </row>
    <row r="44" spans="1:26" s="5" customFormat="1" x14ac:dyDescent="0.25">
      <c r="E44" s="7"/>
      <c r="F44" s="7"/>
      <c r="G44" s="7"/>
      <c r="H44" s="7"/>
      <c r="O44" s="7"/>
      <c r="P44" s="7"/>
      <c r="Q44" s="7"/>
      <c r="R44" s="7"/>
      <c r="S44" s="7"/>
    </row>
    <row r="45" spans="1:26" s="5" customFormat="1" x14ac:dyDescent="0.25">
      <c r="O45" s="7"/>
      <c r="P45" s="7"/>
      <c r="Q45" s="7"/>
      <c r="R45" s="7"/>
      <c r="S45" s="7"/>
    </row>
  </sheetData>
  <pageMargins left="0.74803149606299213" right="0.74803149606299213" top="0.98425196850393704" bottom="0.98425196850393704" header="0.51181102362204722" footer="0.51181102362204722"/>
  <pageSetup paperSize="9" scale="62" orientation="landscape" r:id="rId1"/>
  <headerFooter alignWithMargins="0">
    <oddFooter>&amp;L&amp;Z&amp;F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34"/>
  <sheetViews>
    <sheetView workbookViewId="0">
      <selection activeCell="U3" sqref="U3:X19"/>
    </sheetView>
  </sheetViews>
  <sheetFormatPr defaultRowHeight="15" x14ac:dyDescent="0.25"/>
  <cols>
    <col min="1" max="1" width="3" style="2" customWidth="1"/>
    <col min="2" max="2" width="47.42578125" style="2" bestFit="1" customWidth="1"/>
    <col min="3" max="12" width="8.28515625" style="2" customWidth="1"/>
    <col min="13" max="13" width="8.28515625" style="23" customWidth="1"/>
    <col min="14" max="17" width="8.28515625" style="2" customWidth="1"/>
    <col min="18" max="18" width="9.140625" style="2" customWidth="1"/>
    <col min="19" max="19" width="9.28515625" style="2" customWidth="1"/>
    <col min="20" max="21" width="8.28515625" style="2" customWidth="1"/>
    <col min="22" max="16384" width="9.140625" style="2"/>
  </cols>
  <sheetData>
    <row r="1" spans="1:24" x14ac:dyDescent="0.25">
      <c r="A1" s="1" t="s">
        <v>117</v>
      </c>
    </row>
    <row r="3" spans="1:24" ht="15" customHeight="1" x14ac:dyDescent="0.25">
      <c r="C3" s="1">
        <v>2005</v>
      </c>
      <c r="D3" s="1">
        <v>2006</v>
      </c>
      <c r="E3" s="1">
        <v>2007</v>
      </c>
      <c r="F3" s="1">
        <v>2008</v>
      </c>
      <c r="G3" s="1">
        <v>2009</v>
      </c>
      <c r="H3" s="1">
        <v>2010</v>
      </c>
      <c r="I3" s="1">
        <v>2011</v>
      </c>
      <c r="J3" s="1">
        <v>2012</v>
      </c>
      <c r="K3" s="1">
        <v>2013</v>
      </c>
      <c r="L3" s="11">
        <v>2014</v>
      </c>
      <c r="M3" s="11">
        <v>2015</v>
      </c>
      <c r="N3" s="11">
        <v>2016</v>
      </c>
      <c r="O3" s="11">
        <v>2017</v>
      </c>
      <c r="P3" s="11">
        <v>2018</v>
      </c>
      <c r="Q3" s="11">
        <v>2019</v>
      </c>
      <c r="R3" s="11">
        <v>2020</v>
      </c>
      <c r="S3" s="11">
        <v>2021</v>
      </c>
      <c r="T3" s="11">
        <v>2022</v>
      </c>
      <c r="U3" s="11"/>
      <c r="V3" s="11"/>
      <c r="W3" s="1"/>
      <c r="X3" s="1"/>
    </row>
    <row r="4" spans="1:24" x14ac:dyDescent="0.25">
      <c r="A4" s="2">
        <v>1</v>
      </c>
      <c r="B4" s="2" t="s">
        <v>39</v>
      </c>
      <c r="C4" s="21">
        <v>10.819000000000001</v>
      </c>
      <c r="D4" s="21">
        <v>10.48</v>
      </c>
      <c r="E4" s="21">
        <v>8.2590000000000003</v>
      </c>
      <c r="F4" s="21">
        <v>10.956</v>
      </c>
      <c r="G4" s="21">
        <v>30.646000000000001</v>
      </c>
      <c r="H4" s="21">
        <v>59.137</v>
      </c>
      <c r="I4" s="21">
        <v>8.157</v>
      </c>
      <c r="J4" s="21">
        <v>29.008500285230578</v>
      </c>
      <c r="K4" s="21">
        <v>25.638000000000002</v>
      </c>
      <c r="L4" s="21">
        <v>26.853999999999999</v>
      </c>
      <c r="M4" s="21">
        <v>21.023999999999997</v>
      </c>
      <c r="N4" s="21">
        <v>46</v>
      </c>
      <c r="O4" s="21">
        <v>44.423000000000002</v>
      </c>
      <c r="P4" s="21">
        <v>42.388623670936909</v>
      </c>
      <c r="Q4" s="21">
        <v>37.310072550084996</v>
      </c>
      <c r="R4" s="21">
        <v>51.848846115726147</v>
      </c>
      <c r="S4" s="21">
        <v>57.5</v>
      </c>
      <c r="T4" s="21">
        <v>84.8</v>
      </c>
      <c r="U4" s="21"/>
      <c r="V4" s="21"/>
      <c r="W4" s="21"/>
      <c r="X4" s="21"/>
    </row>
    <row r="5" spans="1:24" x14ac:dyDescent="0.25">
      <c r="A5" s="2">
        <v>2</v>
      </c>
      <c r="B5" s="2" t="s">
        <v>40</v>
      </c>
      <c r="C5" s="21">
        <v>43.289000000000001</v>
      </c>
      <c r="D5" s="21">
        <v>79.155000000000001</v>
      </c>
      <c r="E5" s="21">
        <v>28.422000000000001</v>
      </c>
      <c r="F5" s="21">
        <v>18.861000000000001</v>
      </c>
      <c r="G5" s="21">
        <v>13.853</v>
      </c>
      <c r="H5" s="21">
        <v>2.2679999999999998</v>
      </c>
      <c r="I5" s="21">
        <v>42.276000000000003</v>
      </c>
      <c r="J5" s="21">
        <v>41.691000000000003</v>
      </c>
      <c r="K5" s="21">
        <v>34.644999999999996</v>
      </c>
      <c r="L5" s="21">
        <v>26.725999999999999</v>
      </c>
      <c r="M5" s="21">
        <v>31.404</v>
      </c>
      <c r="N5" s="21">
        <v>29.039000000000001</v>
      </c>
      <c r="O5" s="21">
        <v>32.61</v>
      </c>
      <c r="P5" s="21">
        <v>35.101599999999998</v>
      </c>
      <c r="Q5" s="21">
        <v>37.621800000000007</v>
      </c>
      <c r="R5" s="21">
        <v>44.010055049096721</v>
      </c>
      <c r="S5" s="21">
        <v>46</v>
      </c>
      <c r="T5" s="21">
        <v>68.8</v>
      </c>
      <c r="U5" s="21"/>
      <c r="V5" s="21"/>
      <c r="W5" s="21"/>
      <c r="X5" s="21"/>
    </row>
    <row r="6" spans="1:24" x14ac:dyDescent="0.25">
      <c r="A6" s="2">
        <v>3</v>
      </c>
      <c r="B6" s="2" t="s">
        <v>41</v>
      </c>
      <c r="C6" s="21">
        <v>88.873999999999995</v>
      </c>
      <c r="D6" s="21">
        <v>101.598</v>
      </c>
      <c r="E6" s="21">
        <v>97.631</v>
      </c>
      <c r="F6" s="21">
        <v>132.65199999999999</v>
      </c>
      <c r="G6" s="21">
        <v>193.22300000000001</v>
      </c>
      <c r="H6" s="21">
        <v>139.96299999999999</v>
      </c>
      <c r="I6" s="21">
        <v>181.18799999999999</v>
      </c>
      <c r="J6" s="21">
        <v>119.68500000000002</v>
      </c>
      <c r="K6" s="21">
        <v>167.76</v>
      </c>
      <c r="L6" s="21">
        <v>152.73299999999998</v>
      </c>
      <c r="M6" s="21">
        <v>128.67599999999999</v>
      </c>
      <c r="N6" s="21">
        <v>142.702</v>
      </c>
      <c r="O6" s="21">
        <v>119.31599999999999</v>
      </c>
      <c r="P6" s="21">
        <v>125.86166666666668</v>
      </c>
      <c r="Q6" s="21">
        <v>133.37833333333333</v>
      </c>
      <c r="R6" s="21">
        <v>175.78693226931017</v>
      </c>
      <c r="S6" s="21">
        <v>146.4</v>
      </c>
      <c r="T6" s="21">
        <v>157</v>
      </c>
      <c r="U6" s="21"/>
      <c r="V6" s="21"/>
      <c r="W6" s="21"/>
      <c r="X6" s="21"/>
    </row>
    <row r="7" spans="1:24" x14ac:dyDescent="0.25">
      <c r="A7" s="2">
        <v>4</v>
      </c>
      <c r="B7" s="2" t="s">
        <v>42</v>
      </c>
      <c r="C7" s="21">
        <v>128.958</v>
      </c>
      <c r="D7" s="21">
        <v>139.059</v>
      </c>
      <c r="E7" s="21">
        <v>174.73599999999999</v>
      </c>
      <c r="F7" s="21">
        <v>177.227</v>
      </c>
      <c r="G7" s="21">
        <v>138.06299999999999</v>
      </c>
      <c r="H7" s="21">
        <v>148.71199999999999</v>
      </c>
      <c r="I7" s="21">
        <v>142.255</v>
      </c>
      <c r="J7" s="21">
        <v>114.7435002852306</v>
      </c>
      <c r="K7" s="21">
        <v>123.925</v>
      </c>
      <c r="L7" s="21">
        <v>93.662000000000006</v>
      </c>
      <c r="M7" s="21">
        <v>88.530999999999992</v>
      </c>
      <c r="N7" s="21">
        <v>75.991</v>
      </c>
      <c r="O7" s="21">
        <v>74.63</v>
      </c>
      <c r="P7" s="21">
        <v>66.0712735574444</v>
      </c>
      <c r="Q7" s="21">
        <v>74.081832866251005</v>
      </c>
      <c r="R7" s="21">
        <v>83.60639401809371</v>
      </c>
      <c r="S7" s="21">
        <v>119.5</v>
      </c>
      <c r="T7" s="21">
        <v>115.7</v>
      </c>
      <c r="U7" s="21"/>
      <c r="V7" s="21"/>
      <c r="W7" s="21"/>
      <c r="X7" s="21"/>
    </row>
    <row r="8" spans="1:24" x14ac:dyDescent="0.25">
      <c r="A8" s="2">
        <v>5</v>
      </c>
      <c r="B8" s="2" t="s">
        <v>43</v>
      </c>
      <c r="C8" s="21">
        <v>79.457999999999998</v>
      </c>
      <c r="D8" s="21">
        <v>95.971999999999994</v>
      </c>
      <c r="E8" s="21">
        <v>101.798</v>
      </c>
      <c r="F8" s="21">
        <v>112.621</v>
      </c>
      <c r="G8" s="21">
        <v>123.203</v>
      </c>
      <c r="H8" s="21">
        <v>141.786</v>
      </c>
      <c r="I8" s="21">
        <v>76.870999999999995</v>
      </c>
      <c r="J8" s="21">
        <v>100.97499999999999</v>
      </c>
      <c r="K8" s="21">
        <v>101.82400000000001</v>
      </c>
      <c r="L8" s="21">
        <v>95.768000000000001</v>
      </c>
      <c r="M8" s="21">
        <v>116.08900000000001</v>
      </c>
      <c r="N8" s="21">
        <v>104.732</v>
      </c>
      <c r="O8" s="21">
        <v>125.54399999999998</v>
      </c>
      <c r="P8" s="21">
        <v>291.86926675967868</v>
      </c>
      <c r="Q8" s="21">
        <v>191.79044873237109</v>
      </c>
      <c r="R8" s="21">
        <v>123.63480775174006</v>
      </c>
      <c r="S8" s="21">
        <v>138.19999999999999</v>
      </c>
      <c r="T8" s="21">
        <v>156</v>
      </c>
      <c r="U8" s="21"/>
      <c r="V8" s="21"/>
      <c r="W8" s="21"/>
      <c r="X8" s="21"/>
    </row>
    <row r="9" spans="1:24" x14ac:dyDescent="0.25">
      <c r="A9" s="2">
        <v>6</v>
      </c>
      <c r="B9" s="2" t="s">
        <v>44</v>
      </c>
      <c r="C9" s="21">
        <v>408.62099999999998</v>
      </c>
      <c r="D9" s="21">
        <v>406.08300000000003</v>
      </c>
      <c r="E9" s="21">
        <v>399.55099999999999</v>
      </c>
      <c r="F9" s="21">
        <v>401.58600000000001</v>
      </c>
      <c r="G9" s="21">
        <v>451.84500000000003</v>
      </c>
      <c r="H9" s="21">
        <v>450.43299999999999</v>
      </c>
      <c r="I9" s="21">
        <v>532.40700000000004</v>
      </c>
      <c r="J9" s="21">
        <v>463.96800114092241</v>
      </c>
      <c r="K9" s="21">
        <v>419.53199999999998</v>
      </c>
      <c r="L9" s="21">
        <v>404.32199999999989</v>
      </c>
      <c r="M9" s="21">
        <v>356.17599999999999</v>
      </c>
      <c r="N9" s="21">
        <v>293.37799999999993</v>
      </c>
      <c r="O9" s="21">
        <v>303.21999999999997</v>
      </c>
      <c r="P9" s="21">
        <v>416.49028327642316</v>
      </c>
      <c r="Q9" s="21">
        <v>282.67561398166094</v>
      </c>
      <c r="R9" s="21">
        <v>296.98193935364333</v>
      </c>
      <c r="S9" s="21">
        <v>338.2</v>
      </c>
      <c r="T9" s="21">
        <v>359.8</v>
      </c>
      <c r="U9" s="21"/>
      <c r="V9" s="21"/>
      <c r="W9" s="21"/>
      <c r="X9" s="21"/>
    </row>
    <row r="10" spans="1:24" x14ac:dyDescent="0.25">
      <c r="A10" s="2">
        <v>7</v>
      </c>
      <c r="B10" s="2" t="s">
        <v>45</v>
      </c>
      <c r="C10" s="21">
        <v>136.39099999999999</v>
      </c>
      <c r="D10" s="21">
        <v>174.60900000000001</v>
      </c>
      <c r="E10" s="21">
        <v>188.22399999999999</v>
      </c>
      <c r="F10" s="21">
        <v>186.815</v>
      </c>
      <c r="G10" s="21">
        <v>197.661</v>
      </c>
      <c r="H10" s="21">
        <v>249.84200000000001</v>
      </c>
      <c r="I10" s="21">
        <v>268.81599999999997</v>
      </c>
      <c r="J10" s="21">
        <v>209.02125114092232</v>
      </c>
      <c r="K10" s="21">
        <v>236.745</v>
      </c>
      <c r="L10" s="21">
        <v>229.29600000000002</v>
      </c>
      <c r="M10" s="21">
        <v>209.434</v>
      </c>
      <c r="N10" s="21">
        <v>216.70400000000001</v>
      </c>
      <c r="O10" s="21">
        <v>225.79499999999999</v>
      </c>
      <c r="P10" s="21">
        <v>287.18148738252626</v>
      </c>
      <c r="Q10" s="21">
        <v>366.48750901994845</v>
      </c>
      <c r="R10" s="21">
        <v>377.13148355667892</v>
      </c>
      <c r="S10" s="21">
        <v>535.29999999999995</v>
      </c>
      <c r="T10" s="21">
        <v>547.29999999999995</v>
      </c>
      <c r="U10" s="21"/>
      <c r="V10" s="21"/>
      <c r="W10" s="21"/>
      <c r="X10" s="21"/>
    </row>
    <row r="11" spans="1:24" x14ac:dyDescent="0.25">
      <c r="A11" s="2">
        <v>8</v>
      </c>
      <c r="B11" s="2" t="s">
        <v>46</v>
      </c>
      <c r="C11" s="21">
        <v>215.97900000000001</v>
      </c>
      <c r="D11" s="21">
        <v>208.375</v>
      </c>
      <c r="E11" s="21">
        <v>202.01900000000001</v>
      </c>
      <c r="F11" s="21">
        <v>237.25700000000001</v>
      </c>
      <c r="G11" s="21">
        <v>164.93899999999999</v>
      </c>
      <c r="H11" s="21">
        <v>175.50399999999999</v>
      </c>
      <c r="I11" s="21">
        <v>162.84700000000001</v>
      </c>
      <c r="J11" s="21">
        <v>148.167</v>
      </c>
      <c r="K11" s="21">
        <v>149.46599999999998</v>
      </c>
      <c r="L11" s="21">
        <v>167.262</v>
      </c>
      <c r="M11" s="21">
        <v>99.883999999999986</v>
      </c>
      <c r="N11" s="21">
        <v>104.84</v>
      </c>
      <c r="O11" s="21">
        <v>104.24699999999999</v>
      </c>
      <c r="P11" s="21">
        <v>123.9808206513423</v>
      </c>
      <c r="Q11" s="21">
        <v>133.29898978614756</v>
      </c>
      <c r="R11" s="21">
        <v>219.01711011224768</v>
      </c>
      <c r="S11" s="21">
        <v>219.6</v>
      </c>
      <c r="T11" s="21">
        <v>364.1</v>
      </c>
      <c r="U11" s="21"/>
      <c r="V11" s="21"/>
      <c r="W11" s="21"/>
      <c r="X11" s="21"/>
    </row>
    <row r="12" spans="1:24" x14ac:dyDescent="0.25">
      <c r="A12" s="2">
        <v>9</v>
      </c>
      <c r="B12" s="2" t="s">
        <v>47</v>
      </c>
      <c r="C12" s="21">
        <v>11.933999999999999</v>
      </c>
      <c r="D12" s="21">
        <v>11.933999999999999</v>
      </c>
      <c r="E12" s="21">
        <v>11.933999999999999</v>
      </c>
      <c r="F12" s="21">
        <v>12.234</v>
      </c>
      <c r="G12" s="21">
        <v>12.334</v>
      </c>
      <c r="H12" s="21">
        <v>12.433999999999999</v>
      </c>
      <c r="I12" s="21">
        <v>12</v>
      </c>
      <c r="J12" s="21">
        <v>12</v>
      </c>
      <c r="K12" s="21">
        <v>25</v>
      </c>
      <c r="L12" s="21">
        <v>30.356999999999999</v>
      </c>
      <c r="M12" s="21">
        <v>33.503</v>
      </c>
      <c r="N12" s="21">
        <v>25.858000000000001</v>
      </c>
      <c r="O12" s="21">
        <v>28.533000000000001</v>
      </c>
      <c r="P12" s="21">
        <v>28.986000000000001</v>
      </c>
      <c r="Q12" s="21">
        <v>33.750999999999998</v>
      </c>
      <c r="R12" s="21">
        <v>41.069000000000003</v>
      </c>
      <c r="S12" s="21">
        <v>47.2</v>
      </c>
      <c r="T12" s="21">
        <v>49.5</v>
      </c>
      <c r="U12" s="21"/>
      <c r="V12" s="21"/>
      <c r="W12" s="21"/>
      <c r="X12" s="21"/>
    </row>
    <row r="13" spans="1:24" x14ac:dyDescent="0.25">
      <c r="A13" s="2">
        <v>10</v>
      </c>
      <c r="B13" s="2" t="s">
        <v>48</v>
      </c>
      <c r="C13" s="21">
        <v>23.731999999999999</v>
      </c>
      <c r="D13" s="21">
        <v>15.013999999999999</v>
      </c>
      <c r="E13" s="21">
        <v>17.788</v>
      </c>
      <c r="F13" s="21">
        <v>17.673999999999999</v>
      </c>
      <c r="G13" s="21">
        <v>20.596</v>
      </c>
      <c r="H13" s="21">
        <v>20.545999999999999</v>
      </c>
      <c r="I13" s="21">
        <v>20.736999999999998</v>
      </c>
      <c r="J13" s="21">
        <v>23.717999999999993</v>
      </c>
      <c r="K13" s="21">
        <v>22.230000000000004</v>
      </c>
      <c r="L13" s="21">
        <v>20.41</v>
      </c>
      <c r="M13" s="21">
        <v>22.457000000000001</v>
      </c>
      <c r="N13" s="21">
        <v>22.846</v>
      </c>
      <c r="O13" s="21">
        <v>21.380000000000003</v>
      </c>
      <c r="P13" s="21">
        <v>21.273880000000002</v>
      </c>
      <c r="Q13" s="21">
        <v>22.026869999999999</v>
      </c>
      <c r="R13" s="21">
        <v>18.934709999999999</v>
      </c>
      <c r="S13" s="21">
        <v>21.6</v>
      </c>
      <c r="T13" s="21">
        <v>13.5</v>
      </c>
      <c r="U13" s="21"/>
      <c r="V13" s="21"/>
      <c r="W13" s="21"/>
      <c r="X13" s="21"/>
    </row>
    <row r="14" spans="1:24" x14ac:dyDescent="0.25">
      <c r="A14" s="2">
        <v>11</v>
      </c>
      <c r="B14" s="2" t="s">
        <v>49</v>
      </c>
      <c r="C14" s="21">
        <v>104.613</v>
      </c>
      <c r="D14" s="21">
        <v>119.155</v>
      </c>
      <c r="E14" s="21">
        <v>129.977</v>
      </c>
      <c r="F14" s="21">
        <v>137.119</v>
      </c>
      <c r="G14" s="21">
        <v>142.655</v>
      </c>
      <c r="H14" s="21">
        <v>127.23099999999999</v>
      </c>
      <c r="I14" s="21">
        <v>137.05799999999999</v>
      </c>
      <c r="J14" s="21">
        <v>121.76499999999999</v>
      </c>
      <c r="K14" s="21">
        <v>108.93199999999997</v>
      </c>
      <c r="L14" s="21">
        <v>89.97399999999999</v>
      </c>
      <c r="M14" s="21">
        <v>86.333999999999989</v>
      </c>
      <c r="N14" s="21">
        <v>83.075000000000017</v>
      </c>
      <c r="O14" s="21">
        <v>85.224000000000004</v>
      </c>
      <c r="P14" s="21">
        <v>80.225055999999981</v>
      </c>
      <c r="Q14" s="21">
        <v>86.242485000000002</v>
      </c>
      <c r="R14" s="21">
        <v>90.186449048</v>
      </c>
      <c r="S14" s="21">
        <v>87</v>
      </c>
      <c r="T14" s="21">
        <v>168.5</v>
      </c>
      <c r="U14" s="21"/>
      <c r="V14" s="21"/>
      <c r="W14" s="21"/>
      <c r="X14" s="21"/>
    </row>
    <row r="15" spans="1:24" ht="30" x14ac:dyDescent="0.25">
      <c r="A15" s="2">
        <v>12</v>
      </c>
      <c r="B15" s="35" t="s">
        <v>50</v>
      </c>
      <c r="C15" s="21">
        <v>2117.3359999999998</v>
      </c>
      <c r="D15" s="21">
        <v>2217.3240000000001</v>
      </c>
      <c r="E15" s="21">
        <v>2287.0659999999998</v>
      </c>
      <c r="F15" s="21">
        <v>2396.2620000000002</v>
      </c>
      <c r="G15" s="21">
        <v>2426.884</v>
      </c>
      <c r="H15" s="21">
        <v>2328.8690000000001</v>
      </c>
      <c r="I15" s="21">
        <v>2532.0590000000002</v>
      </c>
      <c r="J15" s="21">
        <v>2419.9290000000001</v>
      </c>
      <c r="K15" s="21">
        <v>2510.1090000000004</v>
      </c>
      <c r="L15" s="21">
        <v>2658.7079999999996</v>
      </c>
      <c r="M15" s="21">
        <v>2708.2</v>
      </c>
      <c r="N15" s="21">
        <v>2768.2069999999999</v>
      </c>
      <c r="O15" s="21">
        <v>2797.1860000000001</v>
      </c>
      <c r="P15" s="21">
        <v>2813.8615333964849</v>
      </c>
      <c r="Q15" s="21">
        <v>3013.783228291682</v>
      </c>
      <c r="R15" s="21">
        <v>3358.9806621704329</v>
      </c>
      <c r="S15" s="21">
        <v>3764.2</v>
      </c>
      <c r="T15" s="21">
        <v>3936.9</v>
      </c>
      <c r="U15" s="21"/>
      <c r="V15" s="21"/>
      <c r="W15" s="21"/>
      <c r="X15" s="21"/>
    </row>
    <row r="16" spans="1:24" ht="30" x14ac:dyDescent="0.25">
      <c r="A16" s="2">
        <v>13</v>
      </c>
      <c r="B16" s="34" t="s">
        <v>51</v>
      </c>
      <c r="C16" s="21">
        <v>491.48</v>
      </c>
      <c r="D16" s="21">
        <v>581.22199999999998</v>
      </c>
      <c r="E16" s="21">
        <v>627.61</v>
      </c>
      <c r="F16" s="21">
        <v>663.27599999999995</v>
      </c>
      <c r="G16" s="21">
        <v>851.70600000000002</v>
      </c>
      <c r="H16" s="21">
        <v>924.38699999999994</v>
      </c>
      <c r="I16" s="21">
        <v>785.07399999999996</v>
      </c>
      <c r="J16" s="21">
        <v>794.20599999999979</v>
      </c>
      <c r="K16" s="21">
        <v>809.32799999999997</v>
      </c>
      <c r="L16" s="21">
        <v>818.33400000000006</v>
      </c>
      <c r="M16" s="21">
        <v>917.39300000000003</v>
      </c>
      <c r="N16" s="21">
        <v>951.59400000000005</v>
      </c>
      <c r="O16" s="21">
        <v>941.07799999999986</v>
      </c>
      <c r="P16" s="21">
        <v>1122.6565392144291</v>
      </c>
      <c r="Q16" s="21">
        <v>1142.9185640000001</v>
      </c>
      <c r="R16" s="21">
        <v>1065.2380033118834</v>
      </c>
      <c r="S16" s="21">
        <v>1111.4000000000001</v>
      </c>
      <c r="T16" s="21">
        <v>1311</v>
      </c>
      <c r="U16" s="21"/>
      <c r="V16" s="21"/>
      <c r="W16" s="21"/>
      <c r="X16" s="21"/>
    </row>
    <row r="17" spans="1:24" x14ac:dyDescent="0.25">
      <c r="A17" s="2">
        <v>14</v>
      </c>
      <c r="B17" s="2" t="s">
        <v>52</v>
      </c>
      <c r="C17" s="21">
        <v>78.69</v>
      </c>
      <c r="D17" s="21">
        <v>84.557000000000002</v>
      </c>
      <c r="E17" s="21">
        <v>77.957999999999998</v>
      </c>
      <c r="F17" s="21">
        <v>76.831000000000003</v>
      </c>
      <c r="G17" s="21">
        <v>83.745000000000005</v>
      </c>
      <c r="H17" s="21">
        <v>76.128</v>
      </c>
      <c r="I17" s="21">
        <v>73.313000000000002</v>
      </c>
      <c r="J17" s="21">
        <v>77.934750000000008</v>
      </c>
      <c r="K17" s="21">
        <v>59.165999999999997</v>
      </c>
      <c r="L17" s="21">
        <v>59.402999999999992</v>
      </c>
      <c r="M17" s="21">
        <v>61.611999999999995</v>
      </c>
      <c r="N17" s="21">
        <v>61.078000000000003</v>
      </c>
      <c r="O17" s="21">
        <v>54.756000000000007</v>
      </c>
      <c r="P17" s="21">
        <v>64.929000000000002</v>
      </c>
      <c r="Q17" s="21">
        <v>70.245949999999993</v>
      </c>
      <c r="R17" s="21">
        <v>117.14943791986514</v>
      </c>
      <c r="S17" s="21">
        <v>214.9</v>
      </c>
      <c r="T17" s="21">
        <v>200.1</v>
      </c>
      <c r="U17" s="21"/>
      <c r="V17" s="21"/>
      <c r="W17" s="21"/>
      <c r="X17" s="21"/>
    </row>
    <row r="18" spans="1:24" x14ac:dyDescent="0.25">
      <c r="C18" s="21"/>
      <c r="D18" s="21"/>
      <c r="E18" s="21"/>
      <c r="F18" s="21"/>
      <c r="G18" s="21"/>
      <c r="H18" s="21"/>
      <c r="I18" s="21"/>
      <c r="J18" s="21"/>
      <c r="K18" s="21"/>
      <c r="L18" s="21"/>
      <c r="M18" s="21"/>
      <c r="N18" s="21"/>
    </row>
    <row r="19" spans="1:24" s="1" customFormat="1" x14ac:dyDescent="0.25">
      <c r="B19" s="1" t="s">
        <v>64</v>
      </c>
      <c r="C19" s="22">
        <f t="shared" ref="C19:Q19" si="0">SUM(C4:C18)</f>
        <v>3940.174</v>
      </c>
      <c r="D19" s="22">
        <f t="shared" si="0"/>
        <v>4244.5369999999994</v>
      </c>
      <c r="E19" s="22">
        <f t="shared" si="0"/>
        <v>4352.972999999999</v>
      </c>
      <c r="F19" s="22">
        <f t="shared" si="0"/>
        <v>4581.3710000000001</v>
      </c>
      <c r="G19" s="22">
        <f t="shared" si="0"/>
        <v>4851.3530000000001</v>
      </c>
      <c r="H19" s="22">
        <f t="shared" si="0"/>
        <v>4857.24</v>
      </c>
      <c r="I19" s="22">
        <f t="shared" si="0"/>
        <v>4975.058</v>
      </c>
      <c r="J19" s="22">
        <f t="shared" si="0"/>
        <v>4676.8120028523063</v>
      </c>
      <c r="K19" s="22">
        <f t="shared" si="0"/>
        <v>4794.3</v>
      </c>
      <c r="L19" s="22">
        <f t="shared" si="0"/>
        <v>4873.8089999999993</v>
      </c>
      <c r="M19" s="22">
        <f t="shared" si="0"/>
        <v>4880.7169999999996</v>
      </c>
      <c r="N19" s="22">
        <f t="shared" si="0"/>
        <v>4926.0440000000008</v>
      </c>
      <c r="O19" s="22">
        <f t="shared" si="0"/>
        <v>4957.942</v>
      </c>
      <c r="P19" s="22">
        <f t="shared" si="0"/>
        <v>5520.8770305759326</v>
      </c>
      <c r="Q19" s="22">
        <f t="shared" si="0"/>
        <v>5625.6126975614789</v>
      </c>
      <c r="R19" s="22">
        <v>6063.5758306767175</v>
      </c>
      <c r="S19" s="22">
        <v>6847</v>
      </c>
      <c r="T19" s="22">
        <v>7533</v>
      </c>
      <c r="U19" s="22"/>
      <c r="V19" s="22"/>
      <c r="W19" s="22"/>
      <c r="X19" s="22"/>
    </row>
    <row r="22" spans="1:24" x14ac:dyDescent="0.25">
      <c r="A22" s="1" t="s">
        <v>71</v>
      </c>
    </row>
    <row r="23" spans="1:24" x14ac:dyDescent="0.25">
      <c r="A23" s="2" t="s">
        <v>37</v>
      </c>
    </row>
    <row r="25" spans="1:24" x14ac:dyDescent="0.25">
      <c r="A25" s="1" t="s">
        <v>72</v>
      </c>
    </row>
    <row r="26" spans="1:24" x14ac:dyDescent="0.25">
      <c r="A26" s="2" t="s">
        <v>113</v>
      </c>
    </row>
    <row r="27" spans="1:24" x14ac:dyDescent="0.25">
      <c r="A27" s="2" t="s">
        <v>114</v>
      </c>
    </row>
    <row r="28" spans="1:24" x14ac:dyDescent="0.25">
      <c r="A28" s="2" t="s">
        <v>115</v>
      </c>
    </row>
    <row r="29" spans="1:24" x14ac:dyDescent="0.25">
      <c r="A29" s="2" t="s">
        <v>116</v>
      </c>
    </row>
    <row r="31" spans="1:24" x14ac:dyDescent="0.25">
      <c r="A31" s="2" t="s">
        <v>69</v>
      </c>
    </row>
    <row r="32" spans="1:24" x14ac:dyDescent="0.25">
      <c r="A32" s="2" t="s">
        <v>70</v>
      </c>
    </row>
    <row r="34" spans="1:1" x14ac:dyDescent="0.25">
      <c r="A34" s="13"/>
    </row>
  </sheetData>
  <pageMargins left="0.70866141732283472" right="0.70866141732283472" top="0.74803149606299213" bottom="0.74803149606299213" header="0.31496062992125984" footer="0.31496062992125984"/>
  <pageSetup paperSize="9" scale="76" orientation="landscape" r:id="rId1"/>
  <headerFooter>
    <oddFooter>&amp;L&amp;Z&amp;F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4"/>
  <sheetViews>
    <sheetView workbookViewId="0">
      <selection activeCell="B19" sqref="B19:B20"/>
    </sheetView>
  </sheetViews>
  <sheetFormatPr defaultRowHeight="15" x14ac:dyDescent="0.25"/>
  <cols>
    <col min="1" max="1" width="9.140625" style="2"/>
    <col min="2" max="2" width="77.42578125" style="2" bestFit="1" customWidth="1"/>
    <col min="3" max="16384" width="9.140625" style="2"/>
  </cols>
  <sheetData>
    <row r="1" spans="1:8" ht="15" customHeight="1" x14ac:dyDescent="0.25">
      <c r="A1" s="1" t="s">
        <v>68</v>
      </c>
    </row>
    <row r="3" spans="1:8" ht="15" customHeight="1" x14ac:dyDescent="0.25">
      <c r="C3" s="1">
        <v>1999</v>
      </c>
      <c r="D3" s="1">
        <v>2000</v>
      </c>
      <c r="E3" s="1">
        <v>2001</v>
      </c>
      <c r="F3" s="1">
        <v>2002</v>
      </c>
      <c r="G3" s="1">
        <v>2003</v>
      </c>
      <c r="H3" s="11">
        <v>2004</v>
      </c>
    </row>
    <row r="4" spans="1:8" ht="15" customHeight="1" x14ac:dyDescent="0.25">
      <c r="A4" s="2">
        <v>1</v>
      </c>
      <c r="B4" s="2" t="s">
        <v>39</v>
      </c>
      <c r="C4" s="27">
        <v>16.515999999999998</v>
      </c>
      <c r="D4" s="27">
        <v>18.388999999999999</v>
      </c>
      <c r="E4" s="27">
        <v>11.223000000000001</v>
      </c>
      <c r="F4" s="27">
        <v>13.686999999999999</v>
      </c>
      <c r="G4" s="27">
        <v>13.016999999999999</v>
      </c>
      <c r="H4" s="27">
        <v>24.128</v>
      </c>
    </row>
    <row r="5" spans="1:8" ht="15" customHeight="1" x14ac:dyDescent="0.25">
      <c r="A5" s="2">
        <v>2</v>
      </c>
      <c r="B5" s="2" t="s">
        <v>23</v>
      </c>
      <c r="C5" s="27">
        <v>138.72999999999999</v>
      </c>
      <c r="D5" s="27">
        <v>167.56299999999999</v>
      </c>
      <c r="E5" s="27">
        <v>176.27</v>
      </c>
      <c r="F5" s="27">
        <v>221.94399999999999</v>
      </c>
      <c r="G5" s="27">
        <v>207.042</v>
      </c>
      <c r="H5" s="27">
        <v>189.541</v>
      </c>
    </row>
    <row r="6" spans="1:8" ht="15" customHeight="1" x14ac:dyDescent="0.25">
      <c r="A6" s="2">
        <v>3</v>
      </c>
      <c r="B6" s="2" t="s">
        <v>59</v>
      </c>
      <c r="C6" s="27">
        <v>78.680000000000007</v>
      </c>
      <c r="D6" s="27">
        <v>117.51300000000001</v>
      </c>
      <c r="E6" s="27">
        <v>109.286</v>
      </c>
      <c r="F6" s="27">
        <v>102.751</v>
      </c>
      <c r="G6" s="27">
        <v>98.63</v>
      </c>
      <c r="H6" s="27">
        <v>66.953000000000003</v>
      </c>
    </row>
    <row r="7" spans="1:8" ht="15" customHeight="1" x14ac:dyDescent="0.25">
      <c r="A7" s="2">
        <v>4</v>
      </c>
      <c r="B7" s="2" t="s">
        <v>60</v>
      </c>
      <c r="C7" s="27">
        <v>80.369</v>
      </c>
      <c r="D7" s="27">
        <v>77.28</v>
      </c>
      <c r="E7" s="27">
        <v>77.361000000000004</v>
      </c>
      <c r="F7" s="27">
        <v>111.773</v>
      </c>
      <c r="G7" s="27">
        <v>119.06399999999999</v>
      </c>
      <c r="H7" s="27">
        <v>136.20599999999999</v>
      </c>
    </row>
    <row r="8" spans="1:8" ht="15" customHeight="1" x14ac:dyDescent="0.25">
      <c r="A8" s="2">
        <v>5</v>
      </c>
      <c r="B8" s="2" t="s">
        <v>61</v>
      </c>
      <c r="C8" s="27">
        <v>86.608000000000004</v>
      </c>
      <c r="D8" s="27">
        <v>115.874</v>
      </c>
      <c r="E8" s="27">
        <v>134.56100000000001</v>
      </c>
      <c r="F8" s="27">
        <v>94.269000000000005</v>
      </c>
      <c r="G8" s="27">
        <v>111.462</v>
      </c>
      <c r="H8" s="27">
        <v>109.934</v>
      </c>
    </row>
    <row r="9" spans="1:8" ht="15" customHeight="1" x14ac:dyDescent="0.25">
      <c r="A9" s="2">
        <v>6</v>
      </c>
      <c r="B9" s="2" t="s">
        <v>62</v>
      </c>
      <c r="C9" s="27">
        <v>187.51900000000001</v>
      </c>
      <c r="D9" s="27">
        <v>120.508</v>
      </c>
      <c r="E9" s="27">
        <v>131.59899999999999</v>
      </c>
      <c r="F9" s="27">
        <v>145.53800000000001</v>
      </c>
      <c r="G9" s="27">
        <v>149.28</v>
      </c>
      <c r="H9" s="27">
        <v>208.529</v>
      </c>
    </row>
    <row r="10" spans="1:8" ht="15" customHeight="1" x14ac:dyDescent="0.25">
      <c r="A10" s="2">
        <v>7</v>
      </c>
      <c r="B10" s="2" t="s">
        <v>44</v>
      </c>
      <c r="C10" s="27">
        <v>392.803</v>
      </c>
      <c r="D10" s="27">
        <v>408.10399999999998</v>
      </c>
      <c r="E10" s="27">
        <v>402.62200000000001</v>
      </c>
      <c r="F10" s="27">
        <v>351.29899999999998</v>
      </c>
      <c r="G10" s="27">
        <v>370.55</v>
      </c>
      <c r="H10" s="27">
        <v>374.24099999999999</v>
      </c>
    </row>
    <row r="11" spans="1:8" ht="15" customHeight="1" x14ac:dyDescent="0.25">
      <c r="A11" s="2">
        <v>8</v>
      </c>
      <c r="B11" s="2" t="s">
        <v>63</v>
      </c>
      <c r="C11" s="27">
        <v>74.747</v>
      </c>
      <c r="D11" s="27">
        <v>104.71299999999999</v>
      </c>
      <c r="E11" s="27">
        <v>97.474000000000004</v>
      </c>
      <c r="F11" s="27">
        <v>91.058999999999997</v>
      </c>
      <c r="G11" s="27">
        <v>101.657</v>
      </c>
      <c r="H11" s="27">
        <v>84.552999999999997</v>
      </c>
    </row>
    <row r="12" spans="1:8" ht="15" customHeight="1" x14ac:dyDescent="0.25">
      <c r="A12" s="2">
        <v>9</v>
      </c>
      <c r="B12" s="2" t="s">
        <v>41</v>
      </c>
      <c r="C12" s="27">
        <v>99.85</v>
      </c>
      <c r="D12" s="27">
        <v>99.710999999999999</v>
      </c>
      <c r="E12" s="27">
        <v>86.463999999999999</v>
      </c>
      <c r="F12" s="27">
        <v>109.774</v>
      </c>
      <c r="G12" s="27">
        <v>144.072</v>
      </c>
      <c r="H12" s="27">
        <v>144.93700000000001</v>
      </c>
    </row>
    <row r="13" spans="1:8" ht="15" customHeight="1" x14ac:dyDescent="0.25">
      <c r="A13" s="2">
        <v>10</v>
      </c>
      <c r="B13" s="2" t="s">
        <v>65</v>
      </c>
      <c r="C13" s="27">
        <v>1378.472</v>
      </c>
      <c r="D13" s="27">
        <v>1608.89</v>
      </c>
      <c r="E13" s="27">
        <v>1772.87</v>
      </c>
      <c r="F13" s="27">
        <v>2017.9490000000001</v>
      </c>
      <c r="G13" s="27">
        <v>2003.499</v>
      </c>
      <c r="H13" s="27">
        <v>1993.3109999999999</v>
      </c>
    </row>
    <row r="14" spans="1:8" ht="15" customHeight="1" x14ac:dyDescent="0.25">
      <c r="A14" s="2">
        <v>11</v>
      </c>
      <c r="B14" s="2" t="s">
        <v>66</v>
      </c>
      <c r="C14" s="27">
        <v>325.53500000000003</v>
      </c>
      <c r="D14" s="27">
        <v>355.19200000000001</v>
      </c>
      <c r="E14" s="27">
        <v>396.93299999999999</v>
      </c>
      <c r="F14" s="27">
        <v>435.28</v>
      </c>
      <c r="G14" s="27">
        <v>407.73700000000002</v>
      </c>
      <c r="H14" s="27">
        <v>390.46800000000002</v>
      </c>
    </row>
    <row r="15" spans="1:8" ht="15" customHeight="1" x14ac:dyDescent="0.25">
      <c r="A15" s="2">
        <v>12</v>
      </c>
      <c r="B15" s="2" t="s">
        <v>67</v>
      </c>
      <c r="C15" s="27">
        <v>108.45</v>
      </c>
      <c r="D15" s="27">
        <v>131.94499999999999</v>
      </c>
      <c r="E15" s="27">
        <v>145.53299999999999</v>
      </c>
      <c r="F15" s="27">
        <v>148.06</v>
      </c>
      <c r="G15" s="27">
        <v>140.488</v>
      </c>
      <c r="H15" s="27">
        <v>150.18600000000001</v>
      </c>
    </row>
    <row r="16" spans="1:8" ht="15" customHeight="1" x14ac:dyDescent="0.25">
      <c r="A16" s="2">
        <v>13</v>
      </c>
      <c r="B16" s="2" t="s">
        <v>52</v>
      </c>
      <c r="C16" s="27">
        <v>67.209000000000003</v>
      </c>
      <c r="D16" s="27">
        <v>59.328000000000003</v>
      </c>
      <c r="E16" s="27">
        <v>63.070999999999998</v>
      </c>
      <c r="F16" s="27">
        <v>62.755000000000003</v>
      </c>
      <c r="G16" s="27">
        <v>67.028000000000006</v>
      </c>
      <c r="H16" s="27">
        <v>47.625</v>
      </c>
    </row>
    <row r="17" spans="2:13" s="1" customFormat="1" ht="15" customHeight="1" x14ac:dyDescent="0.25">
      <c r="B17" s="1" t="s">
        <v>64</v>
      </c>
      <c r="C17" s="28">
        <f>SUM(C4:C16)</f>
        <v>3035.4879999999994</v>
      </c>
      <c r="D17" s="28">
        <f t="shared" ref="D17:H17" si="0">SUM(D4:D16)</f>
        <v>3385.01</v>
      </c>
      <c r="E17" s="28">
        <f t="shared" si="0"/>
        <v>3605.2669999999994</v>
      </c>
      <c r="F17" s="28">
        <f t="shared" si="0"/>
        <v>3906.1380000000004</v>
      </c>
      <c r="G17" s="28">
        <f t="shared" si="0"/>
        <v>3933.5259999999998</v>
      </c>
      <c r="H17" s="28">
        <f t="shared" si="0"/>
        <v>3920.6119999999996</v>
      </c>
    </row>
    <row r="18" spans="2:13" s="1" customFormat="1" ht="15" customHeight="1" x14ac:dyDescent="0.25">
      <c r="C18" s="28"/>
      <c r="D18" s="28"/>
      <c r="E18" s="28"/>
      <c r="F18" s="28"/>
      <c r="G18" s="28"/>
      <c r="H18" s="28"/>
    </row>
    <row r="19" spans="2:13" ht="15" customHeight="1" x14ac:dyDescent="0.25">
      <c r="B19" s="2" t="s">
        <v>69</v>
      </c>
    </row>
    <row r="20" spans="2:13" ht="15" customHeight="1" x14ac:dyDescent="0.25">
      <c r="B20" s="2" t="s">
        <v>70</v>
      </c>
    </row>
    <row r="21" spans="2:13" ht="15" customHeight="1" x14ac:dyDescent="0.25"/>
    <row r="22" spans="2:13" x14ac:dyDescent="0.25">
      <c r="M22" s="23"/>
    </row>
    <row r="23" spans="2:13" ht="15" customHeight="1" x14ac:dyDescent="0.25">
      <c r="B23" s="13"/>
    </row>
    <row r="24" spans="2:13" ht="15" customHeight="1" x14ac:dyDescent="0.25"/>
  </sheetData>
  <pageMargins left="0.70866141732283472" right="0.70866141732283472" top="0.74803149606299213" bottom="0.74803149606299213" header="0.31496062992125984" footer="0.31496062992125984"/>
  <pageSetup paperSize="9" scale="94" orientation="landscape" r:id="rId1"/>
  <headerFooter>
    <oddFooter>&amp;L&amp;Z&amp;F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1"/>
  <sheetViews>
    <sheetView workbookViewId="0">
      <selection activeCell="B21" sqref="B21"/>
    </sheetView>
  </sheetViews>
  <sheetFormatPr defaultColWidth="8.85546875" defaultRowHeight="15" x14ac:dyDescent="0.25"/>
  <cols>
    <col min="1" max="1" width="8.85546875" style="15"/>
    <col min="2" max="2" width="55.28515625" style="15" customWidth="1"/>
    <col min="3" max="16384" width="8.85546875" style="15"/>
  </cols>
  <sheetData>
    <row r="1" spans="1:2" x14ac:dyDescent="0.25">
      <c r="A1" s="14" t="s">
        <v>24</v>
      </c>
    </row>
    <row r="2" spans="1:2" x14ac:dyDescent="0.25">
      <c r="A2" s="16"/>
      <c r="B2" s="16"/>
    </row>
    <row r="3" spans="1:2" x14ac:dyDescent="0.25">
      <c r="A3" s="1">
        <v>1</v>
      </c>
      <c r="B3" s="1" t="s">
        <v>39</v>
      </c>
    </row>
    <row r="4" spans="1:2" x14ac:dyDescent="0.25">
      <c r="A4" s="1">
        <v>2</v>
      </c>
      <c r="B4" s="1" t="s">
        <v>40</v>
      </c>
    </row>
    <row r="5" spans="1:2" x14ac:dyDescent="0.25">
      <c r="A5" s="1">
        <v>3</v>
      </c>
      <c r="B5" s="1" t="s">
        <v>41</v>
      </c>
    </row>
    <row r="6" spans="1:2" x14ac:dyDescent="0.25">
      <c r="A6" s="1">
        <v>4</v>
      </c>
      <c r="B6" s="1" t="s">
        <v>42</v>
      </c>
    </row>
    <row r="7" spans="1:2" x14ac:dyDescent="0.25">
      <c r="A7" s="1">
        <v>5</v>
      </c>
      <c r="B7" s="1" t="s">
        <v>43</v>
      </c>
    </row>
    <row r="8" spans="1:2" x14ac:dyDescent="0.25">
      <c r="A8" s="1">
        <v>6</v>
      </c>
      <c r="B8" s="1" t="s">
        <v>44</v>
      </c>
    </row>
    <row r="9" spans="1:2" x14ac:dyDescent="0.25">
      <c r="A9" s="1">
        <v>7</v>
      </c>
      <c r="B9" s="1" t="s">
        <v>45</v>
      </c>
    </row>
    <row r="10" spans="1:2" x14ac:dyDescent="0.25">
      <c r="A10" s="1">
        <v>8</v>
      </c>
      <c r="B10" s="1" t="s">
        <v>46</v>
      </c>
    </row>
    <row r="11" spans="1:2" x14ac:dyDescent="0.25">
      <c r="A11" s="1">
        <v>9</v>
      </c>
      <c r="B11" s="1" t="s">
        <v>47</v>
      </c>
    </row>
    <row r="12" spans="1:2" x14ac:dyDescent="0.25">
      <c r="A12" s="1">
        <v>10</v>
      </c>
      <c r="B12" s="1" t="s">
        <v>48</v>
      </c>
    </row>
    <row r="13" spans="1:2" x14ac:dyDescent="0.25">
      <c r="A13" s="1">
        <v>11</v>
      </c>
      <c r="B13" s="1" t="s">
        <v>49</v>
      </c>
    </row>
    <row r="14" spans="1:2" ht="30" x14ac:dyDescent="0.25">
      <c r="A14" s="1">
        <v>12</v>
      </c>
      <c r="B14" s="17" t="s">
        <v>50</v>
      </c>
    </row>
    <row r="15" spans="1:2" x14ac:dyDescent="0.25">
      <c r="A15" s="18" t="s">
        <v>25</v>
      </c>
      <c r="B15" s="2" t="s">
        <v>53</v>
      </c>
    </row>
    <row r="16" spans="1:2" x14ac:dyDescent="0.25">
      <c r="A16" s="18" t="s">
        <v>26</v>
      </c>
      <c r="B16" s="2" t="s">
        <v>54</v>
      </c>
    </row>
    <row r="17" spans="1:2" x14ac:dyDescent="0.25">
      <c r="A17" s="18" t="s">
        <v>27</v>
      </c>
      <c r="B17" s="2" t="s">
        <v>55</v>
      </c>
    </row>
    <row r="18" spans="1:2" x14ac:dyDescent="0.25">
      <c r="A18" s="18" t="s">
        <v>28</v>
      </c>
      <c r="B18" s="2" t="s">
        <v>56</v>
      </c>
    </row>
    <row r="19" spans="1:2" x14ac:dyDescent="0.25">
      <c r="A19" s="18" t="s">
        <v>29</v>
      </c>
      <c r="B19" s="2" t="s">
        <v>57</v>
      </c>
    </row>
    <row r="20" spans="1:2" x14ac:dyDescent="0.25">
      <c r="A20" s="18" t="s">
        <v>30</v>
      </c>
      <c r="B20" s="2" t="s">
        <v>58</v>
      </c>
    </row>
    <row r="21" spans="1:2" ht="30" x14ac:dyDescent="0.25">
      <c r="A21" s="1">
        <v>13</v>
      </c>
      <c r="B21" s="17" t="s">
        <v>51</v>
      </c>
    </row>
    <row r="22" spans="1:2" x14ac:dyDescent="0.25">
      <c r="A22" s="18" t="s">
        <v>31</v>
      </c>
      <c r="B22" s="2" t="s">
        <v>53</v>
      </c>
    </row>
    <row r="23" spans="1:2" x14ac:dyDescent="0.25">
      <c r="A23" s="18" t="s">
        <v>32</v>
      </c>
      <c r="B23" s="2" t="s">
        <v>54</v>
      </c>
    </row>
    <row r="24" spans="1:2" x14ac:dyDescent="0.25">
      <c r="A24" s="18" t="s">
        <v>33</v>
      </c>
      <c r="B24" s="2" t="s">
        <v>55</v>
      </c>
    </row>
    <row r="25" spans="1:2" x14ac:dyDescent="0.25">
      <c r="A25" s="18" t="s">
        <v>34</v>
      </c>
      <c r="B25" s="2" t="s">
        <v>56</v>
      </c>
    </row>
    <row r="26" spans="1:2" x14ac:dyDescent="0.25">
      <c r="A26" s="18" t="s">
        <v>35</v>
      </c>
      <c r="B26" s="2" t="s">
        <v>57</v>
      </c>
    </row>
    <row r="27" spans="1:2" x14ac:dyDescent="0.25">
      <c r="A27" s="18" t="s">
        <v>36</v>
      </c>
      <c r="B27" s="2" t="s">
        <v>58</v>
      </c>
    </row>
    <row r="28" spans="1:2" x14ac:dyDescent="0.25">
      <c r="A28" s="1">
        <v>14</v>
      </c>
      <c r="B28" s="1" t="s">
        <v>52</v>
      </c>
    </row>
    <row r="29" spans="1:2" x14ac:dyDescent="0.25">
      <c r="A29" s="2"/>
      <c r="B29" s="2"/>
    </row>
    <row r="31" spans="1:2" x14ac:dyDescent="0.25">
      <c r="B31"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6FDD6DD5215294889AF5A1ACCA7E2B3" ma:contentTypeVersion="13" ma:contentTypeDescription="Een nieuw document maken." ma:contentTypeScope="" ma:versionID="bfa6b993b19d2851c252e11b92830512">
  <xsd:schema xmlns:xsd="http://www.w3.org/2001/XMLSchema" xmlns:xs="http://www.w3.org/2001/XMLSchema" xmlns:p="http://schemas.microsoft.com/office/2006/metadata/properties" xmlns:ns2="abe339dc-4cac-446e-aee9-dcf1d10c744b" xmlns:ns3="079c66c7-79d9-4941-9a7a-97915a0296e9" targetNamespace="http://schemas.microsoft.com/office/2006/metadata/properties" ma:root="true" ma:fieldsID="acdd0d5360ad311857cdcec3b5726de5" ns2:_="" ns3:_="">
    <xsd:import namespace="abe339dc-4cac-446e-aee9-dcf1d10c744b"/>
    <xsd:import namespace="079c66c7-79d9-4941-9a7a-97915a0296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e339dc-4cac-446e-aee9-dcf1d10c74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875e0768-be4e-4add-baa2-61b1fff7b35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9c66c7-79d9-4941-9a7a-97915a0296e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79b99b7-7558-404d-b0b2-a3ab1de884b8}" ma:internalName="TaxCatchAll" ma:showField="CatchAllData" ma:web="079c66c7-79d9-4941-9a7a-97915a0296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79c66c7-79d9-4941-9a7a-97915a0296e9" xsi:nil="true"/>
    <lcf76f155ced4ddcb4097134ff3c332f xmlns="abe339dc-4cac-446e-aee9-dcf1d10c744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D9B417A-E26A-4722-8485-B7AA2A6D3D28}">
  <ds:schemaRefs>
    <ds:schemaRef ds:uri="http://schemas.microsoft.com/sharepoint/v3/contenttype/forms"/>
  </ds:schemaRefs>
</ds:datastoreItem>
</file>

<file path=customXml/itemProps2.xml><?xml version="1.0" encoding="utf-8"?>
<ds:datastoreItem xmlns:ds="http://schemas.openxmlformats.org/officeDocument/2006/customXml" ds:itemID="{3BBF9C68-B136-4258-B918-18A0A11240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e339dc-4cac-446e-aee9-dcf1d10c744b"/>
    <ds:schemaRef ds:uri="079c66c7-79d9-4941-9a7a-97915a0296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811286-5BCE-4267-8D11-E96E6419E798}">
  <ds:schemaRefs>
    <ds:schemaRef ds:uri="http://purl.org/dc/elements/1.1/"/>
    <ds:schemaRef ds:uri="http://schemas.openxmlformats.org/package/2006/metadata/core-properties"/>
    <ds:schemaRef ds:uri="http://purl.org/dc/dcmitype/"/>
    <ds:schemaRef ds:uri="http://schemas.microsoft.com/office/infopath/2007/PartnerControls"/>
    <ds:schemaRef ds:uri="abe339dc-4cac-446e-aee9-dcf1d10c744b"/>
    <ds:schemaRef ds:uri="http://schemas.microsoft.com/office/2006/metadata/properties"/>
    <ds:schemaRef ds:uri="http://schemas.microsoft.com/office/2006/documentManagement/types"/>
    <ds:schemaRef ds:uri="079c66c7-79d9-4941-9a7a-97915a0296e9"/>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Explanatory note</vt:lpstr>
      <vt:lpstr>Departments</vt:lpstr>
      <vt:lpstr>NABS-2007</vt:lpstr>
      <vt:lpstr>NABS-1992</vt:lpstr>
      <vt:lpstr>NABS-classification</vt:lpstr>
      <vt:lpstr>qryCijfersDepartementen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van Steen</dc:creator>
  <cp:lastModifiedBy>Irene Huffnagel</cp:lastModifiedBy>
  <cp:lastPrinted>2017-05-19T11:37:04Z</cp:lastPrinted>
  <dcterms:created xsi:type="dcterms:W3CDTF">2012-02-17T11:29:06Z</dcterms:created>
  <dcterms:modified xsi:type="dcterms:W3CDTF">2024-12-18T15:34:33Z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0x01010086FDD6DD5215294889AF5A1ACCA7E2B3</vt:lpwstr>
  </property>
</Properties>
</file>