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3 - Producten/Achterliggende bestanden/"/>
    </mc:Choice>
  </mc:AlternateContent>
  <xr:revisionPtr revIDLastSave="98" documentId="11_DE028237694ED938C2F307AD43255033ED6F4B15" xr6:coauthVersionLast="47" xr6:coauthVersionMax="47" xr10:uidLastSave="{1DEAEAE4-19CF-4972-AF58-EF628E693AFC}"/>
  <bookViews>
    <workbookView xWindow="9600" yWindow="0" windowWidth="9600" windowHeight="10200" xr2:uid="{00000000-000D-0000-FFFF-FFFF00000000}"/>
  </bookViews>
  <sheets>
    <sheet name="inhoud" sheetId="7" r:id="rId1"/>
    <sheet name="Gebieden" sheetId="6" r:id="rId2"/>
    <sheet name="wetensch-publicaties" sheetId="2" r:id="rId3"/>
    <sheet name="dissertati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3" l="1"/>
  <c r="AB47" i="3"/>
  <c r="AB46" i="3"/>
  <c r="AB45" i="3"/>
  <c r="AB44" i="3"/>
  <c r="AB42" i="3"/>
  <c r="AB41" i="3"/>
  <c r="AB40" i="3"/>
  <c r="AB39" i="3"/>
  <c r="AB38" i="3"/>
  <c r="AB37" i="3"/>
  <c r="AB36" i="3"/>
  <c r="AB35" i="3"/>
  <c r="AB34" i="3"/>
  <c r="AB48" i="2"/>
  <c r="AB47" i="2"/>
  <c r="AB46" i="2"/>
  <c r="AB45" i="2"/>
  <c r="AB44" i="2"/>
  <c r="AB42" i="2"/>
  <c r="AB41" i="2"/>
  <c r="AB40" i="2"/>
  <c r="AB39" i="2"/>
  <c r="AB38" i="2"/>
  <c r="AB37" i="2"/>
  <c r="AB36" i="2"/>
  <c r="AB35" i="2"/>
  <c r="AB34" i="2"/>
  <c r="AB30" i="2"/>
  <c r="AB18" i="2"/>
  <c r="AB30" i="3"/>
  <c r="AB18" i="3"/>
  <c r="Z37" i="3"/>
  <c r="Z47" i="3" s="1"/>
  <c r="AA37" i="3"/>
  <c r="AA47" i="3" s="1"/>
  <c r="Z41" i="3"/>
  <c r="Z44" i="3" s="1"/>
  <c r="AA41" i="3"/>
  <c r="AA44" i="3" s="1"/>
  <c r="Z30" i="3"/>
  <c r="Z38" i="3" s="1"/>
  <c r="AA30" i="3"/>
  <c r="AA38" i="3" s="1"/>
  <c r="Z18" i="3"/>
  <c r="AA18" i="3"/>
  <c r="Z38" i="2"/>
  <c r="Z46" i="2" s="1"/>
  <c r="Z39" i="2"/>
  <c r="Z40" i="2"/>
  <c r="Z30" i="2"/>
  <c r="Z41" i="2" s="1"/>
  <c r="Z44" i="2" s="1"/>
  <c r="AA30" i="2"/>
  <c r="AA41" i="2" s="1"/>
  <c r="AA44" i="2" s="1"/>
  <c r="Z18" i="2"/>
  <c r="AA18" i="2"/>
  <c r="AA40" i="2" l="1"/>
  <c r="AA39" i="2"/>
  <c r="AA38" i="2"/>
  <c r="AA40" i="3"/>
  <c r="AA36" i="3"/>
  <c r="Z37" i="2"/>
  <c r="Z47" i="2" s="1"/>
  <c r="AA37" i="2"/>
  <c r="AA47" i="2" s="1"/>
  <c r="Z40" i="3"/>
  <c r="Z36" i="3"/>
  <c r="AA34" i="2"/>
  <c r="Z36" i="2"/>
  <c r="AA36" i="2"/>
  <c r="AA34" i="3"/>
  <c r="AA39" i="3"/>
  <c r="AA46" i="3" s="1"/>
  <c r="AA35" i="3"/>
  <c r="Z34" i="2"/>
  <c r="Z45" i="2" s="1"/>
  <c r="Z35" i="2"/>
  <c r="AA35" i="2"/>
  <c r="Z34" i="3"/>
  <c r="Z39" i="3"/>
  <c r="Z46" i="3" s="1"/>
  <c r="Z35" i="3"/>
  <c r="Z42" i="2"/>
  <c r="Z48" i="2" s="1"/>
  <c r="AA42" i="2"/>
  <c r="AA48" i="2" s="1"/>
  <c r="AA42" i="3"/>
  <c r="AA48" i="3" s="1"/>
  <c r="Z42" i="3"/>
  <c r="Z48" i="3" s="1"/>
  <c r="Y30" i="2"/>
  <c r="Y35" i="2" s="1"/>
  <c r="Y18" i="2"/>
  <c r="AA46" i="2" l="1"/>
  <c r="AA45" i="3"/>
  <c r="Z45" i="3"/>
  <c r="AA45" i="2"/>
  <c r="Y39" i="2"/>
  <c r="Y37" i="2"/>
  <c r="Y47" i="2" s="1"/>
  <c r="Y36" i="2"/>
  <c r="Y38" i="2"/>
  <c r="Y41" i="2"/>
  <c r="Y44" i="2" s="1"/>
  <c r="Y40" i="2"/>
  <c r="Y34" i="2"/>
  <c r="Y42" i="2"/>
  <c r="Y48" i="2" s="1"/>
  <c r="Y45" i="2" l="1"/>
  <c r="Y46" i="2"/>
  <c r="Y30" i="3" l="1"/>
  <c r="Y38" i="3" s="1"/>
  <c r="Y18" i="3"/>
  <c r="Y34" i="3" l="1"/>
  <c r="Y42" i="3"/>
  <c r="Y48" i="3" s="1"/>
  <c r="Y41" i="3"/>
  <c r="Y44" i="3" s="1"/>
  <c r="Y35" i="3"/>
  <c r="Y37" i="3"/>
  <c r="Y47" i="3" s="1"/>
  <c r="Y39" i="3"/>
  <c r="Y46" i="3" s="1"/>
  <c r="Y40" i="3"/>
  <c r="Y36" i="3"/>
  <c r="X18" i="3"/>
  <c r="X30" i="3"/>
  <c r="X34" i="3" s="1"/>
  <c r="X30" i="2"/>
  <c r="X41" i="2" s="1"/>
  <c r="X44" i="2" s="1"/>
  <c r="X18" i="2"/>
  <c r="Y45" i="3" l="1"/>
  <c r="X35" i="2"/>
  <c r="X37" i="2"/>
  <c r="X47" i="2" s="1"/>
  <c r="X38" i="2"/>
  <c r="X39" i="2"/>
  <c r="X36" i="2"/>
  <c r="X42" i="2"/>
  <c r="X48" i="2" s="1"/>
  <c r="X34" i="2"/>
  <c r="X40" i="2"/>
  <c r="X41" i="3"/>
  <c r="X44" i="3" s="1"/>
  <c r="X36" i="3"/>
  <c r="X40" i="3"/>
  <c r="X35" i="3"/>
  <c r="X38" i="3"/>
  <c r="X42" i="3"/>
  <c r="X48" i="3" s="1"/>
  <c r="X37" i="3"/>
  <c r="X47" i="3" s="1"/>
  <c r="X39" i="3"/>
  <c r="W18" i="2"/>
  <c r="W30" i="2"/>
  <c r="W35" i="2" s="1"/>
  <c r="W30" i="3"/>
  <c r="W34" i="3" s="1"/>
  <c r="W18" i="3"/>
  <c r="X46" i="3" l="1"/>
  <c r="X46" i="2"/>
  <c r="X45" i="3"/>
  <c r="X45" i="2"/>
  <c r="W36" i="2"/>
  <c r="W34" i="2"/>
  <c r="W41" i="2"/>
  <c r="W44" i="2" s="1"/>
  <c r="W40" i="2"/>
  <c r="W38" i="2"/>
  <c r="W42" i="2"/>
  <c r="W48" i="2" s="1"/>
  <c r="W37" i="2"/>
  <c r="W47" i="2" s="1"/>
  <c r="W39" i="2"/>
  <c r="W40" i="3"/>
  <c r="W36" i="3"/>
  <c r="W41" i="3"/>
  <c r="W44" i="3" s="1"/>
  <c r="W37" i="3"/>
  <c r="W47" i="3" s="1"/>
  <c r="W39" i="3"/>
  <c r="W35" i="3"/>
  <c r="W42" i="3"/>
  <c r="W48" i="3" s="1"/>
  <c r="W38" i="3"/>
  <c r="V30" i="2"/>
  <c r="V34" i="2" s="1"/>
  <c r="V18" i="2"/>
  <c r="V30" i="3"/>
  <c r="V37" i="3" s="1"/>
  <c r="V47" i="3" s="1"/>
  <c r="V18" i="3"/>
  <c r="W45" i="3" l="1"/>
  <c r="W45" i="2"/>
  <c r="W46" i="2"/>
  <c r="W46" i="3"/>
  <c r="V36" i="3"/>
  <c r="V39" i="3"/>
  <c r="V35" i="3"/>
  <c r="V41" i="2"/>
  <c r="V44" i="2" s="1"/>
  <c r="V37" i="2"/>
  <c r="V47" i="2" s="1"/>
  <c r="V42" i="3"/>
  <c r="V48" i="3" s="1"/>
  <c r="V38" i="3"/>
  <c r="V34" i="3"/>
  <c r="V40" i="2"/>
  <c r="V36" i="2"/>
  <c r="V40" i="3"/>
  <c r="V41" i="3"/>
  <c r="V44" i="3" s="1"/>
  <c r="V39" i="2"/>
  <c r="V35" i="2"/>
  <c r="V42" i="2"/>
  <c r="V48" i="2" s="1"/>
  <c r="V38" i="2"/>
  <c r="U18" i="3"/>
  <c r="U30" i="3"/>
  <c r="U40" i="3" s="1"/>
  <c r="T18" i="2"/>
  <c r="U18" i="2"/>
  <c r="U30" i="2"/>
  <c r="U40" i="2" s="1"/>
  <c r="V45" i="2" l="1"/>
  <c r="V46" i="2"/>
  <c r="V45" i="3"/>
  <c r="V46" i="3"/>
  <c r="U37" i="2"/>
  <c r="U47" i="2" s="1"/>
  <c r="U41" i="2"/>
  <c r="U44" i="2" s="1"/>
  <c r="U34" i="2"/>
  <c r="U38" i="2"/>
  <c r="U42" i="2"/>
  <c r="U48" i="2" s="1"/>
  <c r="U35" i="2"/>
  <c r="U39" i="2"/>
  <c r="U36" i="2"/>
  <c r="U37" i="3"/>
  <c r="U47" i="3" s="1"/>
  <c r="U34" i="3"/>
  <c r="U38" i="3"/>
  <c r="U42" i="3"/>
  <c r="U48" i="3" s="1"/>
  <c r="U41" i="3"/>
  <c r="U44" i="3" s="1"/>
  <c r="U35" i="3"/>
  <c r="U39" i="3"/>
  <c r="U36" i="3"/>
  <c r="T30" i="3"/>
  <c r="T35" i="3" s="1"/>
  <c r="T18" i="3"/>
  <c r="T30" i="2"/>
  <c r="T36" i="2" s="1"/>
  <c r="U46" i="2" l="1"/>
  <c r="U45" i="2"/>
  <c r="T38" i="2"/>
  <c r="T34" i="2"/>
  <c r="T42" i="2"/>
  <c r="T48" i="2" s="1"/>
  <c r="T39" i="2"/>
  <c r="U46" i="3"/>
  <c r="U45" i="3"/>
  <c r="T37" i="3"/>
  <c r="T47" i="3" s="1"/>
  <c r="T34" i="3"/>
  <c r="T41" i="3"/>
  <c r="T44" i="3" s="1"/>
  <c r="T42" i="3"/>
  <c r="T48" i="3" s="1"/>
  <c r="T38" i="3"/>
  <c r="T35" i="2"/>
  <c r="T41" i="2"/>
  <c r="T44" i="2" s="1"/>
  <c r="T37" i="2"/>
  <c r="T47" i="2" s="1"/>
  <c r="T40" i="3"/>
  <c r="T36" i="3"/>
  <c r="T40" i="2"/>
  <c r="T39" i="3"/>
  <c r="S30" i="3"/>
  <c r="S34" i="3" s="1"/>
  <c r="S18" i="3"/>
  <c r="S30" i="2"/>
  <c r="S35" i="2" s="1"/>
  <c r="S18" i="2"/>
  <c r="T45" i="3" l="1"/>
  <c r="T46" i="3"/>
  <c r="T46" i="2"/>
  <c r="T45" i="2"/>
  <c r="S39" i="3"/>
  <c r="S35" i="3"/>
  <c r="S42" i="2"/>
  <c r="S48" i="2" s="1"/>
  <c r="S41" i="2"/>
  <c r="S44" i="2" s="1"/>
  <c r="S38" i="2"/>
  <c r="S37" i="2"/>
  <c r="S47" i="2" s="1"/>
  <c r="S40" i="2"/>
  <c r="S36" i="2"/>
  <c r="S39" i="2"/>
  <c r="S34" i="2"/>
  <c r="S41" i="3"/>
  <c r="S44" i="3" s="1"/>
  <c r="S37" i="3"/>
  <c r="S47" i="3" s="1"/>
  <c r="S40" i="3"/>
  <c r="S36" i="3"/>
  <c r="S42" i="3"/>
  <c r="S48" i="3" s="1"/>
  <c r="S38" i="3"/>
  <c r="R30" i="3"/>
  <c r="R34" i="3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B30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B18" i="3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R36" i="2" s="1"/>
  <c r="B30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18" i="2"/>
  <c r="S45" i="3" l="1"/>
  <c r="R40" i="3"/>
  <c r="R37" i="3"/>
  <c r="R47" i="3" s="1"/>
  <c r="S46" i="2"/>
  <c r="S45" i="2"/>
  <c r="R36" i="3"/>
  <c r="S46" i="3"/>
  <c r="R41" i="3"/>
  <c r="R44" i="3" s="1"/>
  <c r="R39" i="3"/>
  <c r="R35" i="3"/>
  <c r="R42" i="3"/>
  <c r="R48" i="3" s="1"/>
  <c r="R38" i="3"/>
  <c r="R39" i="2"/>
  <c r="R35" i="2"/>
  <c r="R42" i="2"/>
  <c r="R48" i="2" s="1"/>
  <c r="R38" i="2"/>
  <c r="R34" i="2"/>
  <c r="R41" i="2"/>
  <c r="R44" i="2" s="1"/>
  <c r="R37" i="2"/>
  <c r="R47" i="2" s="1"/>
  <c r="R40" i="2"/>
  <c r="Q42" i="3"/>
  <c r="Q48" i="3" s="1"/>
  <c r="P42" i="3"/>
  <c r="P48" i="3" s="1"/>
  <c r="O42" i="3"/>
  <c r="O48" i="3" s="1"/>
  <c r="N42" i="3"/>
  <c r="N48" i="3" s="1"/>
  <c r="M42" i="3"/>
  <c r="M48" i="3" s="1"/>
  <c r="L42" i="3"/>
  <c r="L48" i="3" s="1"/>
  <c r="K42" i="3"/>
  <c r="K48" i="3" s="1"/>
  <c r="J42" i="3"/>
  <c r="J48" i="3" s="1"/>
  <c r="I42" i="3"/>
  <c r="I48" i="3" s="1"/>
  <c r="H42" i="3"/>
  <c r="H48" i="3" s="1"/>
  <c r="G42" i="3"/>
  <c r="G48" i="3" s="1"/>
  <c r="F42" i="3"/>
  <c r="F48" i="3" s="1"/>
  <c r="E42" i="3"/>
  <c r="E48" i="3" s="1"/>
  <c r="D42" i="3"/>
  <c r="D48" i="3" s="1"/>
  <c r="C42" i="3"/>
  <c r="C48" i="3" s="1"/>
  <c r="B42" i="3"/>
  <c r="B48" i="3" s="1"/>
  <c r="Q41" i="3"/>
  <c r="Q44" i="3" s="1"/>
  <c r="P41" i="3"/>
  <c r="P44" i="3" s="1"/>
  <c r="O41" i="3"/>
  <c r="O44" i="3" s="1"/>
  <c r="N41" i="3"/>
  <c r="N44" i="3" s="1"/>
  <c r="M41" i="3"/>
  <c r="M44" i="3" s="1"/>
  <c r="L41" i="3"/>
  <c r="L44" i="3" s="1"/>
  <c r="K41" i="3"/>
  <c r="K44" i="3" s="1"/>
  <c r="J41" i="3"/>
  <c r="J44" i="3" s="1"/>
  <c r="I41" i="3"/>
  <c r="I44" i="3" s="1"/>
  <c r="H41" i="3"/>
  <c r="H44" i="3" s="1"/>
  <c r="G41" i="3"/>
  <c r="G44" i="3" s="1"/>
  <c r="F41" i="3"/>
  <c r="F44" i="3" s="1"/>
  <c r="E41" i="3"/>
  <c r="E44" i="3" s="1"/>
  <c r="D41" i="3"/>
  <c r="D44" i="3" s="1"/>
  <c r="C41" i="3"/>
  <c r="C44" i="3" s="1"/>
  <c r="B41" i="3"/>
  <c r="B44" i="3" s="1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Q38" i="3"/>
  <c r="Q46" i="3" s="1"/>
  <c r="P38" i="3"/>
  <c r="P46" i="3" s="1"/>
  <c r="O38" i="3"/>
  <c r="O46" i="3" s="1"/>
  <c r="N38" i="3"/>
  <c r="N46" i="3" s="1"/>
  <c r="M38" i="3"/>
  <c r="M46" i="3" s="1"/>
  <c r="L38" i="3"/>
  <c r="K38" i="3"/>
  <c r="K46" i="3" s="1"/>
  <c r="J38" i="3"/>
  <c r="I38" i="3"/>
  <c r="I46" i="3" s="1"/>
  <c r="H38" i="3"/>
  <c r="H46" i="3" s="1"/>
  <c r="G38" i="3"/>
  <c r="G46" i="3" s="1"/>
  <c r="F38" i="3"/>
  <c r="F46" i="3" s="1"/>
  <c r="E38" i="3"/>
  <c r="E46" i="3" s="1"/>
  <c r="D38" i="3"/>
  <c r="D46" i="3" s="1"/>
  <c r="C38" i="3"/>
  <c r="B38" i="3"/>
  <c r="Q37" i="3"/>
  <c r="Q47" i="3" s="1"/>
  <c r="P37" i="3"/>
  <c r="P47" i="3" s="1"/>
  <c r="O37" i="3"/>
  <c r="O47" i="3" s="1"/>
  <c r="N37" i="3"/>
  <c r="N47" i="3" s="1"/>
  <c r="M37" i="3"/>
  <c r="M47" i="3" s="1"/>
  <c r="L37" i="3"/>
  <c r="L47" i="3" s="1"/>
  <c r="K37" i="3"/>
  <c r="K47" i="3" s="1"/>
  <c r="J37" i="3"/>
  <c r="J47" i="3" s="1"/>
  <c r="I37" i="3"/>
  <c r="I47" i="3" s="1"/>
  <c r="H37" i="3"/>
  <c r="H47" i="3" s="1"/>
  <c r="G37" i="3"/>
  <c r="G47" i="3" s="1"/>
  <c r="F37" i="3"/>
  <c r="F47" i="3" s="1"/>
  <c r="E37" i="3"/>
  <c r="E47" i="3" s="1"/>
  <c r="D37" i="3"/>
  <c r="D47" i="3" s="1"/>
  <c r="C37" i="3"/>
  <c r="C47" i="3" s="1"/>
  <c r="B37" i="3"/>
  <c r="B47" i="3" s="1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Q34" i="3"/>
  <c r="Q45" i="3" s="1"/>
  <c r="P34" i="3"/>
  <c r="O34" i="3"/>
  <c r="O45" i="3" s="1"/>
  <c r="N34" i="3"/>
  <c r="M34" i="3"/>
  <c r="M45" i="3" s="1"/>
  <c r="L34" i="3"/>
  <c r="L45" i="3" s="1"/>
  <c r="K34" i="3"/>
  <c r="K45" i="3" s="1"/>
  <c r="J34" i="3"/>
  <c r="J45" i="3" s="1"/>
  <c r="I34" i="3"/>
  <c r="I45" i="3" s="1"/>
  <c r="H34" i="3"/>
  <c r="G34" i="3"/>
  <c r="G45" i="3" s="1"/>
  <c r="F34" i="3"/>
  <c r="E34" i="3"/>
  <c r="E45" i="3" s="1"/>
  <c r="D34" i="3"/>
  <c r="D45" i="3" s="1"/>
  <c r="C34" i="3"/>
  <c r="C45" i="3" s="1"/>
  <c r="B34" i="3"/>
  <c r="B45" i="3" s="1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C37" i="2"/>
  <c r="C47" i="2" s="1"/>
  <c r="D37" i="2"/>
  <c r="D47" i="2" s="1"/>
  <c r="E37" i="2"/>
  <c r="E47" i="2" s="1"/>
  <c r="F37" i="2"/>
  <c r="F47" i="2" s="1"/>
  <c r="G37" i="2"/>
  <c r="G47" i="2" s="1"/>
  <c r="H37" i="2"/>
  <c r="H47" i="2" s="1"/>
  <c r="I37" i="2"/>
  <c r="I47" i="2" s="1"/>
  <c r="J37" i="2"/>
  <c r="J47" i="2" s="1"/>
  <c r="K37" i="2"/>
  <c r="K47" i="2" s="1"/>
  <c r="L37" i="2"/>
  <c r="L47" i="2" s="1"/>
  <c r="M37" i="2"/>
  <c r="M47" i="2" s="1"/>
  <c r="N37" i="2"/>
  <c r="N47" i="2" s="1"/>
  <c r="O37" i="2"/>
  <c r="O47" i="2" s="1"/>
  <c r="P37" i="2"/>
  <c r="P47" i="2" s="1"/>
  <c r="Q37" i="2"/>
  <c r="Q47" i="2" s="1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C41" i="2"/>
  <c r="C44" i="2" s="1"/>
  <c r="D41" i="2"/>
  <c r="D44" i="2" s="1"/>
  <c r="E41" i="2"/>
  <c r="E44" i="2" s="1"/>
  <c r="F41" i="2"/>
  <c r="F44" i="2" s="1"/>
  <c r="G41" i="2"/>
  <c r="G44" i="2" s="1"/>
  <c r="H41" i="2"/>
  <c r="H44" i="2" s="1"/>
  <c r="I41" i="2"/>
  <c r="I44" i="2" s="1"/>
  <c r="J41" i="2"/>
  <c r="J44" i="2" s="1"/>
  <c r="K41" i="2"/>
  <c r="K44" i="2" s="1"/>
  <c r="L41" i="2"/>
  <c r="L44" i="2" s="1"/>
  <c r="M41" i="2"/>
  <c r="M44" i="2" s="1"/>
  <c r="N41" i="2"/>
  <c r="N44" i="2" s="1"/>
  <c r="O41" i="2"/>
  <c r="O44" i="2" s="1"/>
  <c r="P41" i="2"/>
  <c r="P44" i="2" s="1"/>
  <c r="Q41" i="2"/>
  <c r="Q44" i="2" s="1"/>
  <c r="C42" i="2"/>
  <c r="C48" i="2" s="1"/>
  <c r="D42" i="2"/>
  <c r="D48" i="2" s="1"/>
  <c r="E42" i="2"/>
  <c r="E48" i="2" s="1"/>
  <c r="F42" i="2"/>
  <c r="F48" i="2" s="1"/>
  <c r="G42" i="2"/>
  <c r="G48" i="2" s="1"/>
  <c r="H42" i="2"/>
  <c r="H48" i="2" s="1"/>
  <c r="I42" i="2"/>
  <c r="I48" i="2" s="1"/>
  <c r="J42" i="2"/>
  <c r="J48" i="2" s="1"/>
  <c r="K42" i="2"/>
  <c r="K48" i="2" s="1"/>
  <c r="L42" i="2"/>
  <c r="L48" i="2" s="1"/>
  <c r="M42" i="2"/>
  <c r="M48" i="2" s="1"/>
  <c r="N42" i="2"/>
  <c r="N48" i="2" s="1"/>
  <c r="O42" i="2"/>
  <c r="O48" i="2" s="1"/>
  <c r="P42" i="2"/>
  <c r="P48" i="2" s="1"/>
  <c r="Q42" i="2"/>
  <c r="Q48" i="2" s="1"/>
  <c r="B35" i="2"/>
  <c r="B36" i="2"/>
  <c r="B37" i="2"/>
  <c r="B47" i="2" s="1"/>
  <c r="B38" i="2"/>
  <c r="B39" i="2"/>
  <c r="B40" i="2"/>
  <c r="B41" i="2"/>
  <c r="B44" i="2" s="1"/>
  <c r="B42" i="2"/>
  <c r="B48" i="2" s="1"/>
  <c r="B34" i="2"/>
  <c r="J46" i="3" l="1"/>
  <c r="N45" i="3"/>
  <c r="H45" i="3"/>
  <c r="C46" i="3"/>
  <c r="F45" i="3"/>
  <c r="P45" i="3"/>
  <c r="R45" i="3"/>
  <c r="L46" i="3"/>
  <c r="Q45" i="2"/>
  <c r="M45" i="2"/>
  <c r="I45" i="2"/>
  <c r="E45" i="2"/>
  <c r="B45" i="2"/>
  <c r="N45" i="2"/>
  <c r="J45" i="2"/>
  <c r="F45" i="2"/>
  <c r="P46" i="2"/>
  <c r="L46" i="2"/>
  <c r="H46" i="2"/>
  <c r="D46" i="2"/>
  <c r="P45" i="2"/>
  <c r="L45" i="2"/>
  <c r="H45" i="2"/>
  <c r="D45" i="2"/>
  <c r="O45" i="2"/>
  <c r="K45" i="2"/>
  <c r="G45" i="2"/>
  <c r="C45" i="2"/>
  <c r="R45" i="2"/>
  <c r="R46" i="3"/>
  <c r="O46" i="2"/>
  <c r="K46" i="2"/>
  <c r="G46" i="2"/>
  <c r="C46" i="2"/>
  <c r="N46" i="2"/>
  <c r="J46" i="2"/>
  <c r="F46" i="2"/>
  <c r="Q46" i="2"/>
  <c r="M46" i="2"/>
  <c r="I46" i="2"/>
  <c r="E46" i="2"/>
  <c r="B46" i="3"/>
  <c r="R46" i="2"/>
  <c r="B46" i="2"/>
</calcChain>
</file>

<file path=xl/sharedStrings.xml><?xml version="1.0" encoding="utf-8"?>
<sst xmlns="http://schemas.openxmlformats.org/spreadsheetml/2006/main" count="148" uniqueCount="84">
  <si>
    <t>LEI</t>
  </si>
  <si>
    <t>UU</t>
  </si>
  <si>
    <t>RUG</t>
  </si>
  <si>
    <t>EUR</t>
  </si>
  <si>
    <t>UM</t>
  </si>
  <si>
    <t>UVA</t>
  </si>
  <si>
    <t>VU</t>
  </si>
  <si>
    <t>RU</t>
  </si>
  <si>
    <t>TiU</t>
  </si>
  <si>
    <t>TUD</t>
  </si>
  <si>
    <t>TUE</t>
  </si>
  <si>
    <t>UT</t>
  </si>
  <si>
    <t>WU</t>
  </si>
  <si>
    <t>OU</t>
  </si>
  <si>
    <t>Totaal</t>
  </si>
  <si>
    <t>LAND</t>
  </si>
  <si>
    <t>NATU</t>
  </si>
  <si>
    <t>TECH</t>
  </si>
  <si>
    <t>GEZO</t>
  </si>
  <si>
    <t>ECON</t>
  </si>
  <si>
    <t>RECH</t>
  </si>
  <si>
    <t>G&amp;M</t>
  </si>
  <si>
    <t>T&amp;C</t>
  </si>
  <si>
    <t>DIV</t>
  </si>
  <si>
    <t>Verdeling wetenschappelijk publicaties naar HOOP-gebied (in %)</t>
  </si>
  <si>
    <t>Alfa</t>
  </si>
  <si>
    <t>Bèta</t>
  </si>
  <si>
    <t>Gamma</t>
  </si>
  <si>
    <t>Div.</t>
  </si>
  <si>
    <t>Wetenschappelijke publicaties (exclusief dissertaties), naar universiteit en HOOP-gebied, vanaf 1997</t>
  </si>
  <si>
    <t>Dissertaties universiteiten, naar universiteit en HOOP-gebied, vanaf 1997</t>
  </si>
  <si>
    <t>Landbouw</t>
  </si>
  <si>
    <t>Natuur</t>
  </si>
  <si>
    <t>Techniek</t>
  </si>
  <si>
    <t>Gezondheid</t>
  </si>
  <si>
    <t>Economie</t>
  </si>
  <si>
    <t>Rechten</t>
  </si>
  <si>
    <t>Gedrag &amp; Maatschappij</t>
  </si>
  <si>
    <t>Taal &amp; Cultuur</t>
  </si>
  <si>
    <t>Diversen</t>
  </si>
  <si>
    <t>Bedrijfskunde</t>
  </si>
  <si>
    <t>Economie en econometrie</t>
  </si>
  <si>
    <t>Bestuurskunde, politicologie en communicatiewetenschappen</t>
  </si>
  <si>
    <t>Lerarenopleiding</t>
  </si>
  <si>
    <t>Pedagogiek, onderwijskunde</t>
  </si>
  <si>
    <t>Psychologie</t>
  </si>
  <si>
    <t>Ruimtelijke wetenschappen, waaronder geografie en milieukunde</t>
  </si>
  <si>
    <t>Rechtsgeleerdheid</t>
  </si>
  <si>
    <t>Godgeleerdheid</t>
  </si>
  <si>
    <t>Wijsbegeerte</t>
  </si>
  <si>
    <t>Letteren (taal- en literatuurwetenschap, kunstgeschiedenis, muziekwetenschap</t>
  </si>
  <si>
    <t>Sociologie, culturele antropologie</t>
  </si>
  <si>
    <t>Geneeskunde</t>
  </si>
  <si>
    <t>Werktuigbouwkunde</t>
  </si>
  <si>
    <t>Bouwkunde</t>
  </si>
  <si>
    <t>Civiele techniek</t>
  </si>
  <si>
    <t>Elektrotechniek</t>
  </si>
  <si>
    <t>Industrieel ontwerpen</t>
  </si>
  <si>
    <t>Lucht- en ruimtevaarttechniek</t>
  </si>
  <si>
    <t>Technische natuurkunde</t>
  </si>
  <si>
    <t>Technische scheikunde</t>
  </si>
  <si>
    <t>Technische wiskunde en informatica</t>
  </si>
  <si>
    <t>Landbouwwetenschappen</t>
  </si>
  <si>
    <t>Diergeneeskunde en zoötechniek</t>
  </si>
  <si>
    <t>Aardwetenschappen</t>
  </si>
  <si>
    <t>Biologie</t>
  </si>
  <si>
    <t>Farmacie</t>
  </si>
  <si>
    <t>Natuurkunde en sterrenkunde</t>
  </si>
  <si>
    <t>Scheikunde</t>
  </si>
  <si>
    <t>Wiskunde en informatica</t>
  </si>
  <si>
    <t>Classificatie van HOOP-gebieden en achterliggende disciplines</t>
  </si>
  <si>
    <t>Inhoud</t>
  </si>
  <si>
    <t>Toelichting op de data</t>
  </si>
  <si>
    <t>Overzicht van de (HOOP-) gebieden en achterliggende disciplines</t>
  </si>
  <si>
    <t>Bron</t>
  </si>
  <si>
    <t>Verdeling dissertaties naar HOOP-gebied (in %)</t>
  </si>
  <si>
    <t xml:space="preserve">Medisch </t>
  </si>
  <si>
    <t>Alfa = T&amp;C</t>
  </si>
  <si>
    <t>Bèta = LAND, NATU en TECH</t>
  </si>
  <si>
    <t>Medisch</t>
  </si>
  <si>
    <t>Gamma = ECON, RECH en G&amp;M</t>
  </si>
  <si>
    <t>Medisch = GEZO</t>
  </si>
  <si>
    <t>Div. = DIV</t>
  </si>
  <si>
    <t>UNL, Kengetallen Universitair Onderzoek (KUOZ)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</si>
</sst>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8.5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15" fontId="4" fillId="0" borderId="0" xfId="0" quotePrefix="1" applyNumberFormat="1" applyFont="1"/>
    <xf numFmtId="0" fontId="4" fillId="0" borderId="0" xfId="0" quotePrefix="1" applyFont="1"/>
    <xf numFmtId="1" fontId="4" fillId="0" borderId="0" xfId="0" applyNumberFormat="1" applyFont="1" applyBorder="1"/>
    <xf numFmtId="3" fontId="3" fillId="0" borderId="0" xfId="0" applyNumberFormat="1" applyFont="1" applyBorder="1"/>
    <xf numFmtId="0" fontId="4" fillId="0" borderId="0" xfId="0" applyNumberFormat="1" applyFont="1" applyBorder="1"/>
    <xf numFmtId="0" fontId="4" fillId="2" borderId="0" xfId="0" applyFont="1" applyFill="1" applyBorder="1"/>
    <xf numFmtId="0" fontId="3" fillId="2" borderId="0" xfId="0" applyFont="1" applyFill="1" applyBorder="1"/>
    <xf numFmtId="164" fontId="4" fillId="2" borderId="0" xfId="0" applyNumberFormat="1" applyFont="1" applyFill="1" applyBorder="1"/>
    <xf numFmtId="164" fontId="4" fillId="0" borderId="0" xfId="0" applyNumberFormat="1" applyFont="1" applyBorder="1"/>
    <xf numFmtId="1" fontId="3" fillId="0" borderId="0" xfId="0" applyNumberFormat="1" applyFont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/>
    <xf numFmtId="0" fontId="4" fillId="0" borderId="0" xfId="0" applyNumberFormat="1" applyFont="1"/>
    <xf numFmtId="15" fontId="4" fillId="0" borderId="0" xfId="0" applyNumberFormat="1" applyFont="1"/>
    <xf numFmtId="0" fontId="1" fillId="0" borderId="0" xfId="0" applyFont="1"/>
    <xf numFmtId="0" fontId="3" fillId="0" borderId="0" xfId="0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Fill="1"/>
    <xf numFmtId="1" fontId="3" fillId="0" borderId="0" xfId="0" applyNumberFormat="1" applyFont="1" applyFill="1" applyBorder="1"/>
    <xf numFmtId="0" fontId="4" fillId="0" borderId="0" xfId="0" applyNumberFormat="1" applyFont="1" applyFill="1"/>
    <xf numFmtId="3" fontId="7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23"/>
  <sheetViews>
    <sheetView tabSelected="1" workbookViewId="0">
      <selection activeCell="B16" sqref="B16"/>
    </sheetView>
  </sheetViews>
  <sheetFormatPr defaultColWidth="9.1796875" defaultRowHeight="15" customHeight="1" x14ac:dyDescent="0.35"/>
  <cols>
    <col min="1" max="1" width="9.1796875" style="3"/>
    <col min="2" max="2" width="9.453125" style="3" bestFit="1" customWidth="1"/>
    <col min="3" max="16384" width="9.1796875" style="3"/>
  </cols>
  <sheetData>
    <row r="3" spans="2:2" ht="15" customHeight="1" x14ac:dyDescent="0.45">
      <c r="B3" s="5" t="s">
        <v>71</v>
      </c>
    </row>
    <row r="6" spans="2:2" ht="15" customHeight="1" x14ac:dyDescent="0.35">
      <c r="B6" s="3" t="s">
        <v>72</v>
      </c>
    </row>
    <row r="7" spans="2:2" ht="15" customHeight="1" x14ac:dyDescent="0.35">
      <c r="B7" s="3" t="s">
        <v>73</v>
      </c>
    </row>
    <row r="9" spans="2:2" ht="15" customHeight="1" x14ac:dyDescent="0.35">
      <c r="B9" s="8" t="s">
        <v>29</v>
      </c>
    </row>
    <row r="10" spans="2:2" ht="15" customHeight="1" x14ac:dyDescent="0.35">
      <c r="B10" s="7" t="s">
        <v>30</v>
      </c>
    </row>
    <row r="14" spans="2:2" ht="15" customHeight="1" x14ac:dyDescent="0.35">
      <c r="B14" s="2" t="s">
        <v>74</v>
      </c>
    </row>
    <row r="15" spans="2:2" ht="15" customHeight="1" x14ac:dyDescent="0.35">
      <c r="B15" s="24" t="s">
        <v>83</v>
      </c>
    </row>
    <row r="19" spans="2:5" ht="15" customHeight="1" x14ac:dyDescent="0.35">
      <c r="B19" s="2"/>
    </row>
    <row r="20" spans="2:5" ht="15" customHeight="1" x14ac:dyDescent="0.35">
      <c r="B20" s="9"/>
    </row>
    <row r="21" spans="2:5" ht="15" customHeight="1" x14ac:dyDescent="0.35">
      <c r="B21" s="10"/>
    </row>
    <row r="22" spans="2:5" ht="15" customHeight="1" x14ac:dyDescent="0.35">
      <c r="B22" s="10"/>
    </row>
    <row r="23" spans="2:5" ht="15" customHeight="1" x14ac:dyDescent="0.35">
      <c r="B23" s="23"/>
      <c r="E23" s="24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workbookViewId="0">
      <selection activeCell="C32" sqref="C32"/>
    </sheetView>
  </sheetViews>
  <sheetFormatPr defaultColWidth="9.1796875" defaultRowHeight="15" customHeight="1" x14ac:dyDescent="0.35"/>
  <cols>
    <col min="1" max="1" width="9.1796875" style="3"/>
    <col min="2" max="2" width="21.81640625" style="3" bestFit="1" customWidth="1"/>
    <col min="3" max="3" width="73.81640625" style="3" bestFit="1" customWidth="1"/>
    <col min="4" max="16384" width="9.1796875" style="3"/>
  </cols>
  <sheetData>
    <row r="1" spans="1:3" ht="15" customHeight="1" x14ac:dyDescent="0.35">
      <c r="A1" s="1" t="s">
        <v>70</v>
      </c>
    </row>
    <row r="3" spans="1:3" ht="15" customHeight="1" x14ac:dyDescent="0.35">
      <c r="A3" s="6" t="s">
        <v>15</v>
      </c>
      <c r="B3" s="3" t="s">
        <v>31</v>
      </c>
      <c r="C3" s="3" t="s">
        <v>62</v>
      </c>
    </row>
    <row r="4" spans="1:3" ht="15" customHeight="1" x14ac:dyDescent="0.35">
      <c r="A4" s="6"/>
      <c r="C4" s="3" t="s">
        <v>63</v>
      </c>
    </row>
    <row r="5" spans="1:3" ht="15" customHeight="1" x14ac:dyDescent="0.35">
      <c r="A5" s="6"/>
    </row>
    <row r="6" spans="1:3" ht="15" customHeight="1" x14ac:dyDescent="0.35">
      <c r="A6" s="6" t="s">
        <v>16</v>
      </c>
      <c r="B6" s="3" t="s">
        <v>32</v>
      </c>
      <c r="C6" s="3" t="s">
        <v>64</v>
      </c>
    </row>
    <row r="7" spans="1:3" ht="15" customHeight="1" x14ac:dyDescent="0.35">
      <c r="A7" s="6"/>
      <c r="C7" s="3" t="s">
        <v>65</v>
      </c>
    </row>
    <row r="8" spans="1:3" ht="15" customHeight="1" x14ac:dyDescent="0.35">
      <c r="A8" s="6"/>
      <c r="C8" s="3" t="s">
        <v>66</v>
      </c>
    </row>
    <row r="9" spans="1:3" ht="15" customHeight="1" x14ac:dyDescent="0.35">
      <c r="A9" s="6"/>
      <c r="C9" s="3" t="s">
        <v>67</v>
      </c>
    </row>
    <row r="10" spans="1:3" ht="15" customHeight="1" x14ac:dyDescent="0.35">
      <c r="A10" s="6"/>
      <c r="C10" s="3" t="s">
        <v>68</v>
      </c>
    </row>
    <row r="11" spans="1:3" ht="15" customHeight="1" x14ac:dyDescent="0.35">
      <c r="A11" s="6"/>
      <c r="C11" s="3" t="s">
        <v>69</v>
      </c>
    </row>
    <row r="12" spans="1:3" ht="15" customHeight="1" x14ac:dyDescent="0.35">
      <c r="A12" s="6"/>
    </row>
    <row r="13" spans="1:3" ht="15" customHeight="1" x14ac:dyDescent="0.35">
      <c r="A13" s="6" t="s">
        <v>17</v>
      </c>
      <c r="B13" s="3" t="s">
        <v>33</v>
      </c>
      <c r="C13" s="3" t="s">
        <v>54</v>
      </c>
    </row>
    <row r="14" spans="1:3" ht="15" customHeight="1" x14ac:dyDescent="0.35">
      <c r="A14" s="6"/>
      <c r="C14" s="3" t="s">
        <v>55</v>
      </c>
    </row>
    <row r="15" spans="1:3" ht="15" customHeight="1" x14ac:dyDescent="0.35">
      <c r="A15" s="6"/>
      <c r="C15" s="3" t="s">
        <v>56</v>
      </c>
    </row>
    <row r="16" spans="1:3" ht="15" customHeight="1" x14ac:dyDescent="0.35">
      <c r="A16" s="6"/>
      <c r="C16" s="3" t="s">
        <v>57</v>
      </c>
    </row>
    <row r="17" spans="1:3" ht="15" customHeight="1" x14ac:dyDescent="0.35">
      <c r="A17" s="6"/>
      <c r="C17" s="3" t="s">
        <v>58</v>
      </c>
    </row>
    <row r="18" spans="1:3" ht="15" customHeight="1" x14ac:dyDescent="0.35">
      <c r="A18" s="6"/>
      <c r="C18" s="3" t="s">
        <v>59</v>
      </c>
    </row>
    <row r="19" spans="1:3" ht="15" customHeight="1" x14ac:dyDescent="0.35">
      <c r="A19" s="6"/>
      <c r="C19" s="3" t="s">
        <v>60</v>
      </c>
    </row>
    <row r="20" spans="1:3" ht="15" customHeight="1" x14ac:dyDescent="0.35">
      <c r="A20" s="6"/>
      <c r="C20" s="3" t="s">
        <v>61</v>
      </c>
    </row>
    <row r="21" spans="1:3" ht="15" customHeight="1" x14ac:dyDescent="0.35">
      <c r="A21" s="6"/>
      <c r="C21" s="3" t="s">
        <v>53</v>
      </c>
    </row>
    <row r="22" spans="1:3" ht="15" customHeight="1" x14ac:dyDescent="0.35">
      <c r="A22" s="6"/>
    </row>
    <row r="23" spans="1:3" ht="15" customHeight="1" x14ac:dyDescent="0.35">
      <c r="A23" s="6" t="s">
        <v>18</v>
      </c>
      <c r="B23" s="3" t="s">
        <v>34</v>
      </c>
      <c r="C23" s="3" t="s">
        <v>52</v>
      </c>
    </row>
    <row r="24" spans="1:3" ht="15" customHeight="1" x14ac:dyDescent="0.35">
      <c r="A24" s="6"/>
    </row>
    <row r="25" spans="1:3" ht="15" customHeight="1" x14ac:dyDescent="0.35">
      <c r="A25" s="6" t="s">
        <v>19</v>
      </c>
      <c r="B25" s="3" t="s">
        <v>35</v>
      </c>
      <c r="C25" s="3" t="s">
        <v>41</v>
      </c>
    </row>
    <row r="26" spans="1:3" ht="15" customHeight="1" x14ac:dyDescent="0.35">
      <c r="A26" s="6"/>
      <c r="C26" s="3" t="s">
        <v>40</v>
      </c>
    </row>
    <row r="27" spans="1:3" ht="15" customHeight="1" x14ac:dyDescent="0.35">
      <c r="A27" s="6"/>
    </row>
    <row r="28" spans="1:3" ht="15" customHeight="1" x14ac:dyDescent="0.35">
      <c r="A28" s="6" t="s">
        <v>20</v>
      </c>
      <c r="B28" s="3" t="s">
        <v>36</v>
      </c>
      <c r="C28" s="3" t="s">
        <v>47</v>
      </c>
    </row>
    <row r="29" spans="1:3" ht="15" customHeight="1" x14ac:dyDescent="0.35">
      <c r="A29" s="6"/>
    </row>
    <row r="30" spans="1:3" ht="15" customHeight="1" x14ac:dyDescent="0.35">
      <c r="A30" s="6" t="s">
        <v>21</v>
      </c>
      <c r="B30" s="3" t="s">
        <v>37</v>
      </c>
      <c r="C30" s="3" t="s">
        <v>42</v>
      </c>
    </row>
    <row r="31" spans="1:3" ht="15" customHeight="1" x14ac:dyDescent="0.35">
      <c r="A31" s="6"/>
      <c r="C31" s="3" t="s">
        <v>43</v>
      </c>
    </row>
    <row r="32" spans="1:3" ht="15" customHeight="1" x14ac:dyDescent="0.35">
      <c r="A32" s="6"/>
      <c r="C32" s="3" t="s">
        <v>44</v>
      </c>
    </row>
    <row r="33" spans="1:3" ht="15" customHeight="1" x14ac:dyDescent="0.35">
      <c r="A33" s="6"/>
      <c r="C33" s="3" t="s">
        <v>45</v>
      </c>
    </row>
    <row r="34" spans="1:3" ht="15" customHeight="1" x14ac:dyDescent="0.35">
      <c r="A34" s="6"/>
      <c r="C34" s="3" t="s">
        <v>46</v>
      </c>
    </row>
    <row r="35" spans="1:3" ht="15" customHeight="1" x14ac:dyDescent="0.35">
      <c r="A35" s="6"/>
      <c r="C35" s="3" t="s">
        <v>51</v>
      </c>
    </row>
    <row r="36" spans="1:3" ht="15" customHeight="1" x14ac:dyDescent="0.35">
      <c r="A36" s="6"/>
    </row>
    <row r="37" spans="1:3" ht="15" customHeight="1" x14ac:dyDescent="0.35">
      <c r="A37" s="6" t="s">
        <v>22</v>
      </c>
      <c r="B37" s="3" t="s">
        <v>38</v>
      </c>
      <c r="C37" s="3" t="s">
        <v>48</v>
      </c>
    </row>
    <row r="38" spans="1:3" ht="15" customHeight="1" x14ac:dyDescent="0.35">
      <c r="A38" s="6"/>
      <c r="C38" s="3" t="s">
        <v>50</v>
      </c>
    </row>
    <row r="39" spans="1:3" ht="15" customHeight="1" x14ac:dyDescent="0.35">
      <c r="A39" s="6"/>
      <c r="C39" s="3" t="s">
        <v>49</v>
      </c>
    </row>
    <row r="40" spans="1:3" ht="15" customHeight="1" x14ac:dyDescent="0.35">
      <c r="A40" s="6"/>
    </row>
    <row r="41" spans="1:3" ht="15" customHeight="1" x14ac:dyDescent="0.35">
      <c r="A41" s="6" t="s">
        <v>23</v>
      </c>
      <c r="B41" s="3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4"/>
  <sheetViews>
    <sheetView topLeftCell="A25" workbookViewId="0">
      <pane xSplit="1" topLeftCell="V1" activePane="topRight" state="frozen"/>
      <selection pane="topRight" activeCell="Z33" sqref="Z33:AB34"/>
    </sheetView>
  </sheetViews>
  <sheetFormatPr defaultColWidth="9.1796875" defaultRowHeight="15" customHeight="1" x14ac:dyDescent="0.35"/>
  <cols>
    <col min="1" max="1" width="9.1796875" style="6"/>
    <col min="2" max="17" width="8.81640625" style="6" customWidth="1"/>
    <col min="18" max="16384" width="9.1796875" style="6"/>
  </cols>
  <sheetData>
    <row r="1" spans="1:28" ht="15" customHeight="1" x14ac:dyDescent="0.35">
      <c r="A1" s="4" t="s">
        <v>29</v>
      </c>
    </row>
    <row r="3" spans="1:28" ht="15" customHeight="1" x14ac:dyDescent="0.35">
      <c r="B3" s="4">
        <v>1997</v>
      </c>
      <c r="C3" s="4">
        <v>1998</v>
      </c>
      <c r="D3" s="4">
        <v>1999</v>
      </c>
      <c r="E3" s="4">
        <v>2000</v>
      </c>
      <c r="F3" s="4">
        <v>2001</v>
      </c>
      <c r="G3" s="4">
        <v>2002</v>
      </c>
      <c r="H3" s="4">
        <v>2003</v>
      </c>
      <c r="I3" s="4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25">
        <v>2010</v>
      </c>
      <c r="P3" s="25">
        <v>2011</v>
      </c>
      <c r="Q3" s="25">
        <v>2012</v>
      </c>
      <c r="R3" s="25">
        <v>2013</v>
      </c>
      <c r="S3" s="25">
        <v>2014</v>
      </c>
      <c r="T3" s="25">
        <v>2015</v>
      </c>
      <c r="U3" s="25">
        <v>2016</v>
      </c>
      <c r="V3" s="25">
        <v>2017</v>
      </c>
      <c r="W3" s="25">
        <v>2018</v>
      </c>
      <c r="X3" s="25">
        <v>2019</v>
      </c>
      <c r="Y3" s="4">
        <v>2020</v>
      </c>
      <c r="Z3" s="4">
        <v>2021</v>
      </c>
      <c r="AA3" s="4">
        <v>2022</v>
      </c>
      <c r="AB3" s="4">
        <v>2023</v>
      </c>
    </row>
    <row r="4" spans="1:28" ht="15" customHeight="1" x14ac:dyDescent="0.35">
      <c r="A4" s="6" t="s">
        <v>0</v>
      </c>
      <c r="B4" s="11">
        <v>5179</v>
      </c>
      <c r="C4" s="11">
        <v>5437</v>
      </c>
      <c r="D4" s="11">
        <v>5159</v>
      </c>
      <c r="E4" s="11">
        <v>4940</v>
      </c>
      <c r="F4" s="11">
        <v>4573</v>
      </c>
      <c r="G4" s="11">
        <v>4499</v>
      </c>
      <c r="H4" s="11">
        <v>4346</v>
      </c>
      <c r="I4" s="11">
        <v>4873</v>
      </c>
      <c r="J4" s="11">
        <v>5298</v>
      </c>
      <c r="K4" s="11">
        <v>5415</v>
      </c>
      <c r="L4" s="11">
        <v>4735</v>
      </c>
      <c r="M4" s="11">
        <v>5015</v>
      </c>
      <c r="N4" s="11">
        <v>4912</v>
      </c>
      <c r="O4" s="26">
        <v>5244</v>
      </c>
      <c r="P4" s="26">
        <v>5542</v>
      </c>
      <c r="Q4" s="26">
        <v>5602</v>
      </c>
      <c r="R4" s="26">
        <v>5728</v>
      </c>
      <c r="S4" s="26">
        <v>5403</v>
      </c>
      <c r="T4" s="27">
        <v>5526</v>
      </c>
      <c r="U4" s="27">
        <v>5419</v>
      </c>
      <c r="V4" s="27">
        <v>5787</v>
      </c>
      <c r="W4" s="27">
        <v>5953</v>
      </c>
      <c r="X4" s="27">
        <v>5999</v>
      </c>
      <c r="Y4" s="27">
        <v>5878</v>
      </c>
      <c r="Z4" s="6">
        <v>6642</v>
      </c>
      <c r="AA4" s="6">
        <v>6347</v>
      </c>
      <c r="AB4" s="30">
        <v>6606</v>
      </c>
    </row>
    <row r="5" spans="1:28" ht="15" customHeight="1" x14ac:dyDescent="0.35">
      <c r="A5" s="6" t="s">
        <v>1</v>
      </c>
      <c r="B5" s="11">
        <v>6408</v>
      </c>
      <c r="C5" s="11">
        <v>6462</v>
      </c>
      <c r="D5" s="11">
        <v>5055</v>
      </c>
      <c r="E5" s="11">
        <v>5332</v>
      </c>
      <c r="F5" s="11">
        <v>6561</v>
      </c>
      <c r="G5" s="11">
        <v>6353</v>
      </c>
      <c r="H5" s="11">
        <v>6784</v>
      </c>
      <c r="I5" s="11">
        <v>6840</v>
      </c>
      <c r="J5" s="11">
        <v>7191</v>
      </c>
      <c r="K5" s="11">
        <v>6688</v>
      </c>
      <c r="L5" s="11">
        <v>7064</v>
      </c>
      <c r="M5" s="11">
        <v>6589</v>
      </c>
      <c r="N5" s="11">
        <v>7341</v>
      </c>
      <c r="O5" s="26">
        <v>8646</v>
      </c>
      <c r="P5" s="26">
        <v>8505</v>
      </c>
      <c r="Q5" s="26">
        <v>8796</v>
      </c>
      <c r="R5" s="26">
        <v>8655</v>
      </c>
      <c r="S5" s="26">
        <v>8492</v>
      </c>
      <c r="T5" s="27">
        <v>8609</v>
      </c>
      <c r="U5" s="27">
        <v>8543</v>
      </c>
      <c r="V5" s="27">
        <v>8003</v>
      </c>
      <c r="W5" s="27">
        <v>7581</v>
      </c>
      <c r="X5" s="27">
        <v>8183</v>
      </c>
      <c r="Y5" s="27">
        <v>8759</v>
      </c>
      <c r="Z5" s="6">
        <v>9291</v>
      </c>
      <c r="AA5" s="6">
        <v>8694</v>
      </c>
      <c r="AB5" s="30">
        <v>8802</v>
      </c>
    </row>
    <row r="6" spans="1:28" ht="15" customHeight="1" x14ac:dyDescent="0.35">
      <c r="A6" s="6" t="s">
        <v>2</v>
      </c>
      <c r="B6" s="11">
        <v>4602</v>
      </c>
      <c r="C6" s="11">
        <v>4501</v>
      </c>
      <c r="D6" s="11">
        <v>4899</v>
      </c>
      <c r="E6" s="11">
        <v>4312</v>
      </c>
      <c r="F6" s="11">
        <v>4517</v>
      </c>
      <c r="G6" s="11">
        <v>4419</v>
      </c>
      <c r="H6" s="11">
        <v>4503</v>
      </c>
      <c r="I6" s="11">
        <v>4124</v>
      </c>
      <c r="J6" s="11">
        <v>4609</v>
      </c>
      <c r="K6" s="11">
        <v>4467</v>
      </c>
      <c r="L6" s="11">
        <v>4992</v>
      </c>
      <c r="M6" s="11">
        <v>5440</v>
      </c>
      <c r="N6" s="11">
        <v>5148</v>
      </c>
      <c r="O6" s="26">
        <v>6092</v>
      </c>
      <c r="P6" s="26">
        <v>6144</v>
      </c>
      <c r="Q6" s="26">
        <v>6881</v>
      </c>
      <c r="R6" s="26">
        <v>6802</v>
      </c>
      <c r="S6" s="27">
        <v>8058</v>
      </c>
      <c r="T6" s="27">
        <v>8011</v>
      </c>
      <c r="U6" s="27">
        <v>8577</v>
      </c>
      <c r="V6" s="27">
        <v>8550</v>
      </c>
      <c r="W6" s="27">
        <v>9002</v>
      </c>
      <c r="X6" s="27">
        <v>10178</v>
      </c>
      <c r="Y6" s="27">
        <v>9379</v>
      </c>
      <c r="Z6" s="6">
        <v>11216</v>
      </c>
      <c r="AA6" s="6">
        <v>10653</v>
      </c>
      <c r="AB6" s="30">
        <v>9951</v>
      </c>
    </row>
    <row r="7" spans="1:28" ht="15" customHeight="1" x14ac:dyDescent="0.35">
      <c r="A7" s="6" t="s">
        <v>3</v>
      </c>
      <c r="B7" s="11">
        <v>3590</v>
      </c>
      <c r="C7" s="11">
        <v>3073</v>
      </c>
      <c r="D7" s="11">
        <v>4032</v>
      </c>
      <c r="E7" s="11">
        <v>4129</v>
      </c>
      <c r="F7" s="11">
        <v>3861</v>
      </c>
      <c r="G7" s="11">
        <v>3802</v>
      </c>
      <c r="H7" s="11">
        <v>3642</v>
      </c>
      <c r="I7" s="11">
        <v>4412</v>
      </c>
      <c r="J7" s="11">
        <v>4106</v>
      </c>
      <c r="K7" s="11">
        <v>4205</v>
      </c>
      <c r="L7" s="11">
        <v>4462</v>
      </c>
      <c r="M7" s="11">
        <v>4441</v>
      </c>
      <c r="N7" s="11">
        <v>4955</v>
      </c>
      <c r="O7" s="26">
        <v>4959</v>
      </c>
      <c r="P7" s="26">
        <v>5522</v>
      </c>
      <c r="Q7" s="26">
        <v>5758</v>
      </c>
      <c r="R7" s="26">
        <v>5468</v>
      </c>
      <c r="S7" s="26">
        <v>5264</v>
      </c>
      <c r="T7" s="27">
        <v>5401</v>
      </c>
      <c r="U7" s="27">
        <v>5882</v>
      </c>
      <c r="V7" s="27">
        <v>5963</v>
      </c>
      <c r="W7" s="27">
        <v>6136</v>
      </c>
      <c r="X7" s="27">
        <v>7143</v>
      </c>
      <c r="Y7" s="27">
        <v>6997</v>
      </c>
      <c r="Z7" s="6">
        <v>6914</v>
      </c>
      <c r="AA7" s="6">
        <v>6967</v>
      </c>
      <c r="AB7" s="30">
        <v>7061</v>
      </c>
    </row>
    <row r="8" spans="1:28" ht="15" customHeight="1" x14ac:dyDescent="0.35">
      <c r="A8" s="6" t="s">
        <v>4</v>
      </c>
      <c r="B8" s="11">
        <v>2326</v>
      </c>
      <c r="C8" s="11">
        <v>2420</v>
      </c>
      <c r="D8" s="11">
        <v>2379</v>
      </c>
      <c r="E8" s="11">
        <v>2558</v>
      </c>
      <c r="F8" s="11">
        <v>2736</v>
      </c>
      <c r="G8" s="11">
        <v>2855</v>
      </c>
      <c r="H8" s="11">
        <v>3234</v>
      </c>
      <c r="I8" s="11">
        <v>3343</v>
      </c>
      <c r="J8" s="11">
        <v>3487</v>
      </c>
      <c r="K8" s="11">
        <v>3974</v>
      </c>
      <c r="L8" s="11">
        <v>3744</v>
      </c>
      <c r="M8" s="11">
        <v>3620</v>
      </c>
      <c r="N8" s="11">
        <v>3459</v>
      </c>
      <c r="O8" s="26">
        <v>3866</v>
      </c>
      <c r="P8" s="26">
        <v>4510</v>
      </c>
      <c r="Q8" s="26">
        <v>4459</v>
      </c>
      <c r="R8" s="26">
        <v>4124</v>
      </c>
      <c r="S8" s="26">
        <v>4199</v>
      </c>
      <c r="T8" s="27">
        <v>4407</v>
      </c>
      <c r="U8" s="27">
        <v>4828</v>
      </c>
      <c r="V8" s="27">
        <v>4938</v>
      </c>
      <c r="W8" s="27">
        <v>5280</v>
      </c>
      <c r="X8" s="27">
        <v>5146</v>
      </c>
      <c r="Y8" s="27">
        <v>6057</v>
      </c>
      <c r="Z8" s="6">
        <v>6785</v>
      </c>
      <c r="AA8" s="6">
        <v>6840</v>
      </c>
      <c r="AB8" s="30">
        <v>6749</v>
      </c>
    </row>
    <row r="9" spans="1:28" ht="15" customHeight="1" x14ac:dyDescent="0.35">
      <c r="A9" s="6" t="s">
        <v>5</v>
      </c>
      <c r="B9" s="11">
        <v>7269</v>
      </c>
      <c r="C9" s="11">
        <v>7404</v>
      </c>
      <c r="D9" s="11">
        <v>7098</v>
      </c>
      <c r="E9" s="11">
        <v>6803</v>
      </c>
      <c r="F9" s="11">
        <v>6748</v>
      </c>
      <c r="G9" s="11">
        <v>6460</v>
      </c>
      <c r="H9" s="11">
        <v>6517</v>
      </c>
      <c r="I9" s="11">
        <v>7164</v>
      </c>
      <c r="J9" s="11">
        <v>7132</v>
      </c>
      <c r="K9" s="11">
        <v>7132</v>
      </c>
      <c r="L9" s="11">
        <v>7132</v>
      </c>
      <c r="M9" s="11">
        <v>7446</v>
      </c>
      <c r="N9" s="11">
        <v>8379</v>
      </c>
      <c r="O9" s="26">
        <v>8755</v>
      </c>
      <c r="P9" s="26">
        <v>9153</v>
      </c>
      <c r="Q9" s="26">
        <v>9865</v>
      </c>
      <c r="R9" s="26">
        <v>9810</v>
      </c>
      <c r="S9" s="26">
        <v>9495</v>
      </c>
      <c r="T9" s="27">
        <v>8956</v>
      </c>
      <c r="U9" s="27">
        <v>9099</v>
      </c>
      <c r="V9" s="27">
        <v>9282</v>
      </c>
      <c r="W9" s="27">
        <v>9907</v>
      </c>
      <c r="X9" s="27">
        <v>9971</v>
      </c>
      <c r="Y9" s="27">
        <v>10000</v>
      </c>
      <c r="Z9" s="6">
        <v>11247</v>
      </c>
      <c r="AA9" s="6">
        <v>10534</v>
      </c>
      <c r="AB9" s="30">
        <v>11093</v>
      </c>
    </row>
    <row r="10" spans="1:28" ht="15" customHeight="1" x14ac:dyDescent="0.35">
      <c r="A10" s="6" t="s">
        <v>6</v>
      </c>
      <c r="B10" s="11">
        <v>4129</v>
      </c>
      <c r="C10" s="11">
        <v>4336</v>
      </c>
      <c r="D10" s="11">
        <v>4432</v>
      </c>
      <c r="E10" s="11">
        <v>4855</v>
      </c>
      <c r="F10" s="11">
        <v>4537</v>
      </c>
      <c r="G10" s="11">
        <v>4985</v>
      </c>
      <c r="H10" s="11">
        <v>4900</v>
      </c>
      <c r="I10" s="11">
        <v>5244</v>
      </c>
      <c r="J10" s="11">
        <v>5507</v>
      </c>
      <c r="K10" s="11">
        <v>5749</v>
      </c>
      <c r="L10" s="11">
        <v>5890</v>
      </c>
      <c r="M10" s="11">
        <v>6152</v>
      </c>
      <c r="N10" s="11">
        <v>6440</v>
      </c>
      <c r="O10" s="26">
        <v>6958</v>
      </c>
      <c r="P10" s="26">
        <v>7013</v>
      </c>
      <c r="Q10" s="26">
        <v>7266</v>
      </c>
      <c r="R10" s="26">
        <v>7800</v>
      </c>
      <c r="S10" s="26">
        <v>7917</v>
      </c>
      <c r="T10" s="27">
        <v>7892</v>
      </c>
      <c r="U10" s="27">
        <v>8089</v>
      </c>
      <c r="V10" s="27">
        <v>7481</v>
      </c>
      <c r="W10" s="27">
        <v>7825</v>
      </c>
      <c r="X10" s="27">
        <v>7948</v>
      </c>
      <c r="Y10" s="27">
        <v>7946</v>
      </c>
      <c r="Z10" s="6">
        <v>8450</v>
      </c>
      <c r="AA10" s="6">
        <v>9390</v>
      </c>
      <c r="AB10" s="30">
        <v>8714</v>
      </c>
    </row>
    <row r="11" spans="1:28" ht="15" customHeight="1" x14ac:dyDescent="0.35">
      <c r="A11" s="6" t="s">
        <v>7</v>
      </c>
      <c r="B11" s="11">
        <v>4770</v>
      </c>
      <c r="C11" s="11">
        <v>4928</v>
      </c>
      <c r="D11" s="11">
        <v>4600</v>
      </c>
      <c r="E11" s="11">
        <v>4721</v>
      </c>
      <c r="F11" s="11">
        <v>4821</v>
      </c>
      <c r="G11" s="11">
        <v>4058</v>
      </c>
      <c r="H11" s="11">
        <v>4242</v>
      </c>
      <c r="I11" s="11">
        <v>4710</v>
      </c>
      <c r="J11" s="11">
        <v>4967</v>
      </c>
      <c r="K11" s="11">
        <v>5049</v>
      </c>
      <c r="L11" s="11">
        <v>5300</v>
      </c>
      <c r="M11" s="11">
        <v>5192</v>
      </c>
      <c r="N11" s="11">
        <v>5461</v>
      </c>
      <c r="O11" s="26">
        <v>5604</v>
      </c>
      <c r="P11" s="26">
        <v>5950</v>
      </c>
      <c r="Q11" s="26">
        <v>6461</v>
      </c>
      <c r="R11" s="26">
        <v>6644</v>
      </c>
      <c r="S11" s="26">
        <v>6611</v>
      </c>
      <c r="T11" s="27">
        <v>6795</v>
      </c>
      <c r="U11" s="27">
        <v>7001</v>
      </c>
      <c r="V11" s="27">
        <v>6896</v>
      </c>
      <c r="W11" s="27">
        <v>7350</v>
      </c>
      <c r="X11" s="27">
        <v>7436</v>
      </c>
      <c r="Y11" s="27">
        <v>7303</v>
      </c>
      <c r="Z11" s="6">
        <v>7963</v>
      </c>
      <c r="AA11" s="6">
        <v>7874</v>
      </c>
      <c r="AB11" s="30">
        <v>7811</v>
      </c>
    </row>
    <row r="12" spans="1:28" ht="15" customHeight="1" x14ac:dyDescent="0.35">
      <c r="A12" s="6" t="s">
        <v>8</v>
      </c>
      <c r="B12" s="11">
        <v>1913</v>
      </c>
      <c r="C12" s="11">
        <v>1991</v>
      </c>
      <c r="D12" s="11">
        <v>1857</v>
      </c>
      <c r="E12" s="11">
        <v>1792</v>
      </c>
      <c r="F12" s="11">
        <v>1831</v>
      </c>
      <c r="G12" s="11">
        <v>1688</v>
      </c>
      <c r="H12" s="11">
        <v>1733</v>
      </c>
      <c r="I12" s="11">
        <v>1764</v>
      </c>
      <c r="J12" s="11">
        <v>1614</v>
      </c>
      <c r="K12" s="11">
        <v>1693</v>
      </c>
      <c r="L12" s="11">
        <v>1644</v>
      </c>
      <c r="M12" s="11">
        <v>2049</v>
      </c>
      <c r="N12" s="11">
        <v>2018</v>
      </c>
      <c r="O12" s="26">
        <v>2075</v>
      </c>
      <c r="P12" s="26">
        <v>2318</v>
      </c>
      <c r="Q12" s="26">
        <v>2073</v>
      </c>
      <c r="R12" s="26">
        <v>1977</v>
      </c>
      <c r="S12" s="26">
        <v>1782</v>
      </c>
      <c r="T12" s="27">
        <v>1676</v>
      </c>
      <c r="U12" s="27">
        <v>1574</v>
      </c>
      <c r="V12" s="27">
        <v>1720</v>
      </c>
      <c r="W12" s="27">
        <v>1700</v>
      </c>
      <c r="X12" s="27">
        <v>1801</v>
      </c>
      <c r="Y12" s="27">
        <v>1933</v>
      </c>
      <c r="Z12" s="6">
        <v>1859</v>
      </c>
      <c r="AA12" s="6">
        <v>2066</v>
      </c>
      <c r="AB12" s="30">
        <v>2163</v>
      </c>
    </row>
    <row r="13" spans="1:28" ht="15" customHeight="1" x14ac:dyDescent="0.35">
      <c r="A13" s="6" t="s">
        <v>9</v>
      </c>
      <c r="B13" s="11">
        <v>3483</v>
      </c>
      <c r="C13" s="11">
        <v>4004</v>
      </c>
      <c r="D13" s="11">
        <v>4414</v>
      </c>
      <c r="E13" s="11">
        <v>4935</v>
      </c>
      <c r="F13" s="11">
        <v>5172</v>
      </c>
      <c r="G13" s="11">
        <v>5267</v>
      </c>
      <c r="H13" s="11">
        <v>4887</v>
      </c>
      <c r="I13" s="11">
        <v>5362</v>
      </c>
      <c r="J13" s="11">
        <v>6224</v>
      </c>
      <c r="K13" s="11">
        <v>6474</v>
      </c>
      <c r="L13" s="11">
        <v>6424</v>
      </c>
      <c r="M13" s="11">
        <v>7024</v>
      </c>
      <c r="N13" s="11">
        <v>7003</v>
      </c>
      <c r="O13" s="26">
        <v>6476</v>
      </c>
      <c r="P13" s="26">
        <v>5868</v>
      </c>
      <c r="Q13" s="26">
        <v>5608</v>
      </c>
      <c r="R13" s="26">
        <v>5434</v>
      </c>
      <c r="S13" s="26">
        <v>5111</v>
      </c>
      <c r="T13" s="27">
        <v>5250</v>
      </c>
      <c r="U13" s="27">
        <v>5043</v>
      </c>
      <c r="V13" s="27">
        <v>5552</v>
      </c>
      <c r="W13" s="27">
        <v>6166</v>
      </c>
      <c r="X13" s="27">
        <v>6217</v>
      </c>
      <c r="Y13" s="27">
        <v>5884</v>
      </c>
      <c r="Z13" s="6">
        <v>6604</v>
      </c>
      <c r="AA13" s="6">
        <v>6602</v>
      </c>
      <c r="AB13" s="30">
        <v>6549</v>
      </c>
    </row>
    <row r="14" spans="1:28" ht="15" customHeight="1" x14ac:dyDescent="0.35">
      <c r="A14" s="6" t="s">
        <v>10</v>
      </c>
      <c r="B14" s="11">
        <v>1755</v>
      </c>
      <c r="C14" s="11">
        <v>1826</v>
      </c>
      <c r="D14" s="11">
        <v>2113</v>
      </c>
      <c r="E14" s="11">
        <v>2064</v>
      </c>
      <c r="F14" s="11">
        <v>2415</v>
      </c>
      <c r="G14" s="11">
        <v>2178</v>
      </c>
      <c r="H14" s="11">
        <v>2675</v>
      </c>
      <c r="I14" s="11">
        <v>2844</v>
      </c>
      <c r="J14" s="11">
        <v>3052</v>
      </c>
      <c r="K14" s="11">
        <v>3187</v>
      </c>
      <c r="L14" s="11">
        <v>3292</v>
      </c>
      <c r="M14" s="11">
        <v>3309</v>
      </c>
      <c r="N14" s="11">
        <v>3446</v>
      </c>
      <c r="O14" s="26">
        <v>3634</v>
      </c>
      <c r="P14" s="26">
        <v>3172</v>
      </c>
      <c r="Q14" s="26">
        <v>3144</v>
      </c>
      <c r="R14" s="26">
        <v>3169</v>
      </c>
      <c r="S14" s="26">
        <v>2934</v>
      </c>
      <c r="T14" s="27">
        <v>2999</v>
      </c>
      <c r="U14" s="27">
        <v>3153</v>
      </c>
      <c r="V14" s="27">
        <v>3554</v>
      </c>
      <c r="W14" s="27">
        <v>3758</v>
      </c>
      <c r="X14" s="27">
        <v>3629</v>
      </c>
      <c r="Y14" s="27">
        <v>3397</v>
      </c>
      <c r="Z14" s="6">
        <v>3489</v>
      </c>
      <c r="AA14" s="6">
        <v>3560</v>
      </c>
      <c r="AB14" s="30">
        <v>3392</v>
      </c>
    </row>
    <row r="15" spans="1:28" ht="15" customHeight="1" x14ac:dyDescent="0.35">
      <c r="A15" s="6" t="s">
        <v>11</v>
      </c>
      <c r="B15" s="11">
        <v>2003</v>
      </c>
      <c r="C15" s="11">
        <v>2659</v>
      </c>
      <c r="D15" s="11">
        <v>2319</v>
      </c>
      <c r="E15" s="11">
        <v>2779</v>
      </c>
      <c r="F15" s="11">
        <v>2340</v>
      </c>
      <c r="G15" s="11">
        <v>2215</v>
      </c>
      <c r="H15" s="11">
        <v>2127</v>
      </c>
      <c r="I15" s="11">
        <v>2628</v>
      </c>
      <c r="J15" s="11">
        <v>2621</v>
      </c>
      <c r="K15" s="11">
        <v>2760</v>
      </c>
      <c r="L15" s="11">
        <v>2929</v>
      </c>
      <c r="M15" s="11">
        <v>3513</v>
      </c>
      <c r="N15" s="11">
        <v>2840</v>
      </c>
      <c r="O15" s="26">
        <v>3066</v>
      </c>
      <c r="P15" s="26">
        <v>3034</v>
      </c>
      <c r="Q15" s="26">
        <v>3140</v>
      </c>
      <c r="R15" s="26">
        <v>3841</v>
      </c>
      <c r="S15" s="26">
        <v>3381</v>
      </c>
      <c r="T15" s="27">
        <v>3209</v>
      </c>
      <c r="U15" s="27">
        <v>3285</v>
      </c>
      <c r="V15" s="27">
        <v>2738</v>
      </c>
      <c r="W15" s="27">
        <v>3255</v>
      </c>
      <c r="X15" s="27">
        <v>3026</v>
      </c>
      <c r="Y15" s="27">
        <v>3056</v>
      </c>
      <c r="Z15" s="6">
        <v>3322</v>
      </c>
      <c r="AA15" s="6">
        <v>3441</v>
      </c>
      <c r="AB15" s="30">
        <v>3823</v>
      </c>
    </row>
    <row r="16" spans="1:28" ht="15" customHeight="1" x14ac:dyDescent="0.35">
      <c r="A16" s="6" t="s">
        <v>12</v>
      </c>
      <c r="B16" s="11">
        <v>2389</v>
      </c>
      <c r="C16" s="11">
        <v>2278</v>
      </c>
      <c r="D16" s="11">
        <v>2269</v>
      </c>
      <c r="E16" s="11">
        <v>2333</v>
      </c>
      <c r="F16" s="11">
        <v>2330</v>
      </c>
      <c r="G16" s="11">
        <v>2403</v>
      </c>
      <c r="H16" s="11">
        <v>2596</v>
      </c>
      <c r="I16" s="11">
        <v>2633</v>
      </c>
      <c r="J16" s="11">
        <v>2817</v>
      </c>
      <c r="K16" s="11">
        <v>2605</v>
      </c>
      <c r="L16" s="11">
        <v>2886</v>
      </c>
      <c r="M16" s="11">
        <v>4538</v>
      </c>
      <c r="N16" s="11">
        <v>3380</v>
      </c>
      <c r="O16" s="26">
        <v>3698</v>
      </c>
      <c r="P16" s="26">
        <v>3637</v>
      </c>
      <c r="Q16" s="26">
        <v>3761</v>
      </c>
      <c r="R16" s="26">
        <v>3867</v>
      </c>
      <c r="S16" s="26">
        <v>4046</v>
      </c>
      <c r="T16" s="27">
        <v>4353</v>
      </c>
      <c r="U16" s="27">
        <v>4099</v>
      </c>
      <c r="V16" s="27">
        <v>4251</v>
      </c>
      <c r="W16" s="27">
        <v>4336</v>
      </c>
      <c r="X16" s="27">
        <v>4403</v>
      </c>
      <c r="Y16" s="27">
        <v>4518</v>
      </c>
      <c r="Z16" s="6">
        <v>5207</v>
      </c>
      <c r="AA16" s="6">
        <v>5365</v>
      </c>
      <c r="AB16" s="30">
        <v>5576</v>
      </c>
    </row>
    <row r="17" spans="1:28" ht="15" customHeight="1" x14ac:dyDescent="0.35">
      <c r="A17" s="6" t="s">
        <v>13</v>
      </c>
      <c r="B17" s="11">
        <v>165</v>
      </c>
      <c r="C17" s="11">
        <v>177</v>
      </c>
      <c r="D17" s="11">
        <v>144</v>
      </c>
      <c r="E17" s="11">
        <v>172</v>
      </c>
      <c r="F17" s="11">
        <v>126</v>
      </c>
      <c r="G17" s="11">
        <v>238</v>
      </c>
      <c r="H17" s="11">
        <v>251</v>
      </c>
      <c r="I17" s="11">
        <v>144</v>
      </c>
      <c r="J17" s="11">
        <v>218</v>
      </c>
      <c r="K17" s="11">
        <v>224</v>
      </c>
      <c r="L17" s="11">
        <v>309</v>
      </c>
      <c r="M17" s="11">
        <v>413</v>
      </c>
      <c r="N17" s="11">
        <v>396</v>
      </c>
      <c r="O17" s="26">
        <v>428</v>
      </c>
      <c r="P17" s="26">
        <v>508</v>
      </c>
      <c r="Q17" s="26">
        <v>721</v>
      </c>
      <c r="R17" s="26">
        <v>1173</v>
      </c>
      <c r="S17" s="26">
        <v>473</v>
      </c>
      <c r="T17" s="27">
        <v>639</v>
      </c>
      <c r="U17" s="27">
        <v>591</v>
      </c>
      <c r="V17" s="27">
        <v>576</v>
      </c>
      <c r="W17" s="27">
        <v>631</v>
      </c>
      <c r="X17" s="27">
        <v>576</v>
      </c>
      <c r="Y17" s="27">
        <v>505</v>
      </c>
      <c r="Z17" s="6">
        <v>712</v>
      </c>
      <c r="AA17" s="6">
        <v>686</v>
      </c>
      <c r="AB17" s="30">
        <v>852</v>
      </c>
    </row>
    <row r="18" spans="1:28" s="4" customFormat="1" ht="15" customHeight="1" x14ac:dyDescent="0.35">
      <c r="A18" s="4" t="s">
        <v>14</v>
      </c>
      <c r="B18" s="18">
        <f>SUM(B4:B17)</f>
        <v>49981</v>
      </c>
      <c r="C18" s="18">
        <f t="shared" ref="C18:AB18" si="0">SUM(C4:C17)</f>
        <v>51496</v>
      </c>
      <c r="D18" s="18">
        <f t="shared" si="0"/>
        <v>50770</v>
      </c>
      <c r="E18" s="18">
        <f t="shared" si="0"/>
        <v>51725</v>
      </c>
      <c r="F18" s="18">
        <f t="shared" si="0"/>
        <v>52568</v>
      </c>
      <c r="G18" s="18">
        <f t="shared" si="0"/>
        <v>51420</v>
      </c>
      <c r="H18" s="18">
        <f t="shared" si="0"/>
        <v>52437</v>
      </c>
      <c r="I18" s="18">
        <f t="shared" si="0"/>
        <v>56085</v>
      </c>
      <c r="J18" s="18">
        <f t="shared" si="0"/>
        <v>58843</v>
      </c>
      <c r="K18" s="18">
        <f t="shared" si="0"/>
        <v>59622</v>
      </c>
      <c r="L18" s="18">
        <f t="shared" si="0"/>
        <v>60803</v>
      </c>
      <c r="M18" s="18">
        <f t="shared" si="0"/>
        <v>64741</v>
      </c>
      <c r="N18" s="18">
        <f t="shared" si="0"/>
        <v>65178</v>
      </c>
      <c r="O18" s="28">
        <f t="shared" si="0"/>
        <v>69501</v>
      </c>
      <c r="P18" s="28">
        <f t="shared" si="0"/>
        <v>70876</v>
      </c>
      <c r="Q18" s="28">
        <f t="shared" si="0"/>
        <v>73535</v>
      </c>
      <c r="R18" s="28">
        <f t="shared" si="0"/>
        <v>74492</v>
      </c>
      <c r="S18" s="28">
        <f t="shared" si="0"/>
        <v>73166</v>
      </c>
      <c r="T18" s="28">
        <f t="shared" si="0"/>
        <v>73723</v>
      </c>
      <c r="U18" s="28">
        <f t="shared" si="0"/>
        <v>75183</v>
      </c>
      <c r="V18" s="28">
        <f t="shared" si="0"/>
        <v>75291</v>
      </c>
      <c r="W18" s="28">
        <f t="shared" si="0"/>
        <v>78880</v>
      </c>
      <c r="X18" s="28">
        <f t="shared" si="0"/>
        <v>81656</v>
      </c>
      <c r="Y18" s="28">
        <f t="shared" si="0"/>
        <v>81612</v>
      </c>
      <c r="Z18" s="28">
        <f t="shared" si="0"/>
        <v>89701</v>
      </c>
      <c r="AA18" s="28">
        <f t="shared" si="0"/>
        <v>89019</v>
      </c>
      <c r="AB18" s="28">
        <f t="shared" si="0"/>
        <v>89142</v>
      </c>
    </row>
    <row r="19" spans="1:28" ht="15" customHeight="1" x14ac:dyDescent="0.35"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8" ht="15" customHeight="1" x14ac:dyDescent="0.35">
      <c r="B20" s="4">
        <v>1997</v>
      </c>
      <c r="C20" s="4">
        <v>1998</v>
      </c>
      <c r="D20" s="4">
        <v>1999</v>
      </c>
      <c r="E20" s="4">
        <v>2000</v>
      </c>
      <c r="F20" s="4">
        <v>2001</v>
      </c>
      <c r="G20" s="4">
        <v>2002</v>
      </c>
      <c r="H20" s="4">
        <v>2003</v>
      </c>
      <c r="I20" s="4">
        <v>2004</v>
      </c>
      <c r="J20" s="4">
        <v>2005</v>
      </c>
      <c r="K20" s="4">
        <v>2006</v>
      </c>
      <c r="L20" s="4">
        <v>2007</v>
      </c>
      <c r="M20" s="4">
        <v>2008</v>
      </c>
      <c r="N20" s="4">
        <v>2009</v>
      </c>
      <c r="O20" s="4">
        <v>2010</v>
      </c>
      <c r="P20" s="4">
        <v>2011</v>
      </c>
      <c r="Q20" s="4">
        <v>2012</v>
      </c>
      <c r="R20" s="4">
        <v>2013</v>
      </c>
      <c r="S20" s="4">
        <v>2014</v>
      </c>
      <c r="T20" s="4">
        <v>2015</v>
      </c>
      <c r="U20" s="4">
        <v>2016</v>
      </c>
      <c r="V20" s="4">
        <v>2017</v>
      </c>
      <c r="W20" s="4">
        <v>2018</v>
      </c>
      <c r="X20" s="4">
        <v>2019</v>
      </c>
      <c r="Y20" s="4">
        <v>2020</v>
      </c>
      <c r="Z20" s="4">
        <v>2021</v>
      </c>
      <c r="AA20" s="4">
        <v>2022</v>
      </c>
      <c r="AB20" s="4">
        <v>2023</v>
      </c>
    </row>
    <row r="21" spans="1:28" ht="15" customHeight="1" x14ac:dyDescent="0.35">
      <c r="A21" s="6" t="s">
        <v>15</v>
      </c>
      <c r="B21" s="11">
        <v>2389</v>
      </c>
      <c r="C21" s="11">
        <v>2278</v>
      </c>
      <c r="D21" s="11">
        <v>2269</v>
      </c>
      <c r="E21" s="11">
        <v>2333</v>
      </c>
      <c r="F21" s="11">
        <v>2330</v>
      </c>
      <c r="G21" s="11">
        <v>2403</v>
      </c>
      <c r="H21" s="11">
        <v>2596</v>
      </c>
      <c r="I21" s="11">
        <v>2633</v>
      </c>
      <c r="J21" s="11">
        <v>2817</v>
      </c>
      <c r="K21" s="11">
        <v>2605</v>
      </c>
      <c r="L21" s="11">
        <v>2886</v>
      </c>
      <c r="M21" s="11">
        <v>4538</v>
      </c>
      <c r="N21" s="11">
        <v>3380</v>
      </c>
      <c r="O21" s="11">
        <v>3698</v>
      </c>
      <c r="P21" s="11">
        <v>3637</v>
      </c>
      <c r="Q21" s="11">
        <v>3761</v>
      </c>
      <c r="R21" s="11">
        <v>3867</v>
      </c>
      <c r="S21" s="11">
        <v>4046</v>
      </c>
      <c r="T21" s="21">
        <v>4353</v>
      </c>
      <c r="U21" s="21">
        <v>4099</v>
      </c>
      <c r="V21" s="21">
        <v>4251</v>
      </c>
      <c r="W21" s="21">
        <v>4336</v>
      </c>
      <c r="X21" s="21">
        <v>4403</v>
      </c>
      <c r="Y21" s="21">
        <v>4518</v>
      </c>
      <c r="Z21" s="6">
        <v>5207</v>
      </c>
      <c r="AA21" s="6">
        <v>5365</v>
      </c>
      <c r="AB21" s="24">
        <v>5576</v>
      </c>
    </row>
    <row r="22" spans="1:28" ht="15" customHeight="1" x14ac:dyDescent="0.35">
      <c r="A22" s="6" t="s">
        <v>16</v>
      </c>
      <c r="B22" s="11">
        <v>7102</v>
      </c>
      <c r="C22" s="11">
        <v>7068</v>
      </c>
      <c r="D22" s="11">
        <v>6313</v>
      </c>
      <c r="E22" s="11">
        <v>6596</v>
      </c>
      <c r="F22" s="11">
        <v>7346</v>
      </c>
      <c r="G22" s="11">
        <v>7318</v>
      </c>
      <c r="H22" s="11">
        <v>7800</v>
      </c>
      <c r="I22" s="11">
        <v>8093</v>
      </c>
      <c r="J22" s="11">
        <v>8741</v>
      </c>
      <c r="K22" s="11">
        <v>8202</v>
      </c>
      <c r="L22" s="11">
        <v>9005</v>
      </c>
      <c r="M22" s="11">
        <v>8764</v>
      </c>
      <c r="N22" s="11">
        <v>9090</v>
      </c>
      <c r="O22" s="11">
        <v>10252</v>
      </c>
      <c r="P22" s="11">
        <v>9852</v>
      </c>
      <c r="Q22" s="11">
        <v>10430</v>
      </c>
      <c r="R22" s="11">
        <v>10240</v>
      </c>
      <c r="S22" s="21">
        <v>9731</v>
      </c>
      <c r="T22" s="21">
        <v>9750</v>
      </c>
      <c r="U22" s="21">
        <v>10098</v>
      </c>
      <c r="V22" s="21">
        <v>10239</v>
      </c>
      <c r="W22" s="21">
        <v>10995</v>
      </c>
      <c r="X22" s="21">
        <v>11330</v>
      </c>
      <c r="Y22" s="21">
        <v>11605</v>
      </c>
      <c r="Z22" s="6">
        <v>12577</v>
      </c>
      <c r="AA22" s="24">
        <v>12120</v>
      </c>
      <c r="AB22" s="24">
        <v>12747</v>
      </c>
    </row>
    <row r="23" spans="1:28" ht="15" customHeight="1" x14ac:dyDescent="0.35">
      <c r="A23" s="6" t="s">
        <v>17</v>
      </c>
      <c r="B23" s="11">
        <v>6874</v>
      </c>
      <c r="C23" s="11">
        <v>7990</v>
      </c>
      <c r="D23" s="11">
        <v>8321</v>
      </c>
      <c r="E23" s="11">
        <v>9138</v>
      </c>
      <c r="F23" s="11">
        <v>9011</v>
      </c>
      <c r="G23" s="11">
        <v>8592</v>
      </c>
      <c r="H23" s="11">
        <v>8647</v>
      </c>
      <c r="I23" s="11">
        <v>10280</v>
      </c>
      <c r="J23" s="11">
        <v>11166</v>
      </c>
      <c r="K23" s="11">
        <v>11828</v>
      </c>
      <c r="L23" s="11">
        <v>11687</v>
      </c>
      <c r="M23" s="11">
        <v>12148</v>
      </c>
      <c r="N23" s="11">
        <v>12415</v>
      </c>
      <c r="O23" s="11">
        <v>12244</v>
      </c>
      <c r="P23" s="11">
        <v>11210</v>
      </c>
      <c r="Q23" s="11">
        <v>10924</v>
      </c>
      <c r="R23" s="11">
        <v>11224</v>
      </c>
      <c r="S23" s="11">
        <v>10407</v>
      </c>
      <c r="T23" s="21">
        <v>10615</v>
      </c>
      <c r="U23" s="21">
        <v>10583</v>
      </c>
      <c r="V23" s="21">
        <v>11169</v>
      </c>
      <c r="W23" s="21">
        <v>12724</v>
      </c>
      <c r="X23" s="21">
        <v>12248</v>
      </c>
      <c r="Y23" s="21">
        <v>11873</v>
      </c>
      <c r="Z23" s="6">
        <v>12750</v>
      </c>
      <c r="AA23" s="6">
        <v>12976</v>
      </c>
      <c r="AB23" s="24">
        <v>13142</v>
      </c>
    </row>
    <row r="24" spans="1:28" ht="15" customHeight="1" x14ac:dyDescent="0.35">
      <c r="A24" s="6" t="s">
        <v>18</v>
      </c>
      <c r="B24" s="11">
        <v>14446</v>
      </c>
      <c r="C24" s="11">
        <v>14317</v>
      </c>
      <c r="D24" s="11">
        <v>13810</v>
      </c>
      <c r="E24" s="11">
        <v>14441</v>
      </c>
      <c r="F24" s="11">
        <v>14544</v>
      </c>
      <c r="G24" s="11">
        <v>14405</v>
      </c>
      <c r="H24" s="11">
        <v>14578</v>
      </c>
      <c r="I24" s="11">
        <v>15711</v>
      </c>
      <c r="J24" s="11">
        <v>17303</v>
      </c>
      <c r="K24" s="11">
        <v>18307</v>
      </c>
      <c r="L24" s="11">
        <v>16999</v>
      </c>
      <c r="M24" s="11">
        <v>18705</v>
      </c>
      <c r="N24" s="11">
        <v>19048</v>
      </c>
      <c r="O24" s="11">
        <v>21949</v>
      </c>
      <c r="P24" s="11">
        <v>23379</v>
      </c>
      <c r="Q24" s="11">
        <v>25267</v>
      </c>
      <c r="R24" s="11">
        <v>25493</v>
      </c>
      <c r="S24" s="21">
        <v>26887</v>
      </c>
      <c r="T24" s="21">
        <v>27133</v>
      </c>
      <c r="U24" s="21">
        <v>28617</v>
      </c>
      <c r="V24" s="21">
        <v>28111</v>
      </c>
      <c r="W24" s="21">
        <v>29463</v>
      </c>
      <c r="X24" s="21">
        <v>31164</v>
      </c>
      <c r="Y24" s="21">
        <v>32461</v>
      </c>
      <c r="Z24" s="6">
        <v>36588</v>
      </c>
      <c r="AA24" s="24">
        <v>35926</v>
      </c>
      <c r="AB24" s="24">
        <v>34226</v>
      </c>
    </row>
    <row r="25" spans="1:28" ht="15" customHeight="1" x14ac:dyDescent="0.35">
      <c r="A25" s="6" t="s">
        <v>19</v>
      </c>
      <c r="B25" s="11">
        <v>2953</v>
      </c>
      <c r="C25" s="11">
        <v>3298</v>
      </c>
      <c r="D25" s="11">
        <v>3795</v>
      </c>
      <c r="E25" s="11">
        <v>3921</v>
      </c>
      <c r="F25" s="11">
        <v>3712</v>
      </c>
      <c r="G25" s="11">
        <v>3499</v>
      </c>
      <c r="H25" s="11">
        <v>3721</v>
      </c>
      <c r="I25" s="11">
        <v>3483</v>
      </c>
      <c r="J25" s="11">
        <v>3403</v>
      </c>
      <c r="K25" s="11">
        <v>3120</v>
      </c>
      <c r="L25" s="11">
        <v>3304</v>
      </c>
      <c r="M25" s="11">
        <v>3042</v>
      </c>
      <c r="N25" s="11">
        <v>2967</v>
      </c>
      <c r="O25" s="11">
        <v>2875</v>
      </c>
      <c r="P25" s="11">
        <v>2781</v>
      </c>
      <c r="Q25" s="11">
        <v>2856</v>
      </c>
      <c r="R25" s="11">
        <v>2918</v>
      </c>
      <c r="S25" s="21">
        <v>2370</v>
      </c>
      <c r="T25" s="21">
        <v>2318</v>
      </c>
      <c r="U25" s="21">
        <v>2585</v>
      </c>
      <c r="V25" s="21">
        <v>2423.5</v>
      </c>
      <c r="W25" s="21">
        <v>2485</v>
      </c>
      <c r="X25" s="21">
        <v>2480</v>
      </c>
      <c r="Y25" s="21">
        <v>2600</v>
      </c>
      <c r="Z25" s="6">
        <v>2806</v>
      </c>
      <c r="AA25" s="6">
        <v>2894</v>
      </c>
      <c r="AB25" s="24">
        <v>3131</v>
      </c>
    </row>
    <row r="26" spans="1:28" ht="15" customHeight="1" x14ac:dyDescent="0.35">
      <c r="A26" s="6" t="s">
        <v>20</v>
      </c>
      <c r="B26" s="11">
        <v>4151</v>
      </c>
      <c r="C26" s="11">
        <v>4633</v>
      </c>
      <c r="D26" s="11">
        <v>4354</v>
      </c>
      <c r="E26" s="11">
        <v>4299</v>
      </c>
      <c r="F26" s="11">
        <v>4007</v>
      </c>
      <c r="G26" s="11">
        <v>3766</v>
      </c>
      <c r="H26" s="11">
        <v>3827</v>
      </c>
      <c r="I26" s="11">
        <v>3986</v>
      </c>
      <c r="J26" s="11">
        <v>3771</v>
      </c>
      <c r="K26" s="11">
        <v>3707</v>
      </c>
      <c r="L26" s="11">
        <v>3955</v>
      </c>
      <c r="M26" s="11">
        <v>3790</v>
      </c>
      <c r="N26" s="11">
        <v>3714</v>
      </c>
      <c r="O26" s="11">
        <v>4126</v>
      </c>
      <c r="P26" s="11">
        <v>4157</v>
      </c>
      <c r="Q26" s="11">
        <v>3849</v>
      </c>
      <c r="R26" s="11">
        <v>4291</v>
      </c>
      <c r="S26" s="21">
        <v>3680</v>
      </c>
      <c r="T26" s="21">
        <v>3698</v>
      </c>
      <c r="U26" s="21">
        <v>3377</v>
      </c>
      <c r="V26" s="21">
        <v>3392</v>
      </c>
      <c r="W26" s="21">
        <v>3513</v>
      </c>
      <c r="X26" s="21">
        <v>4038</v>
      </c>
      <c r="Y26" s="21">
        <v>3916</v>
      </c>
      <c r="Z26" s="6">
        <v>3874</v>
      </c>
      <c r="AA26" s="6">
        <v>3792</v>
      </c>
      <c r="AB26" s="6">
        <v>3905</v>
      </c>
    </row>
    <row r="27" spans="1:28" ht="15" customHeight="1" x14ac:dyDescent="0.35">
      <c r="A27" s="6" t="s">
        <v>21</v>
      </c>
      <c r="B27" s="11">
        <v>6705</v>
      </c>
      <c r="C27" s="11">
        <v>6905</v>
      </c>
      <c r="D27" s="11">
        <v>7164</v>
      </c>
      <c r="E27" s="11">
        <v>6291</v>
      </c>
      <c r="F27" s="11">
        <v>6558</v>
      </c>
      <c r="G27" s="11">
        <v>6509</v>
      </c>
      <c r="H27" s="11">
        <v>6444</v>
      </c>
      <c r="I27" s="11">
        <v>6730</v>
      </c>
      <c r="J27" s="11">
        <v>6393</v>
      </c>
      <c r="K27" s="11">
        <v>6581</v>
      </c>
      <c r="L27" s="11">
        <v>7198</v>
      </c>
      <c r="M27" s="11">
        <v>8313</v>
      </c>
      <c r="N27" s="11">
        <v>8808</v>
      </c>
      <c r="O27" s="11">
        <v>8857</v>
      </c>
      <c r="P27" s="11">
        <v>9637</v>
      </c>
      <c r="Q27" s="11">
        <v>10541</v>
      </c>
      <c r="R27" s="11">
        <v>10821</v>
      </c>
      <c r="S27" s="21">
        <v>10554</v>
      </c>
      <c r="T27" s="21">
        <v>10514</v>
      </c>
      <c r="U27" s="21">
        <v>10071</v>
      </c>
      <c r="V27" s="21">
        <v>10071.5</v>
      </c>
      <c r="W27" s="21">
        <v>9755</v>
      </c>
      <c r="X27" s="21">
        <v>10100</v>
      </c>
      <c r="Y27" s="21">
        <v>9924</v>
      </c>
      <c r="Z27" s="6">
        <v>10262</v>
      </c>
      <c r="AA27" s="6">
        <v>10487</v>
      </c>
      <c r="AB27" s="6">
        <v>10408</v>
      </c>
    </row>
    <row r="28" spans="1:28" ht="15" customHeight="1" x14ac:dyDescent="0.35">
      <c r="A28" s="6" t="s">
        <v>22</v>
      </c>
      <c r="B28" s="11">
        <v>5235</v>
      </c>
      <c r="C28" s="11">
        <v>4836</v>
      </c>
      <c r="D28" s="11">
        <v>4527</v>
      </c>
      <c r="E28" s="11">
        <v>4474</v>
      </c>
      <c r="F28" s="11">
        <v>4773</v>
      </c>
      <c r="G28" s="11">
        <v>4648</v>
      </c>
      <c r="H28" s="11">
        <v>4714</v>
      </c>
      <c r="I28" s="11">
        <v>5105</v>
      </c>
      <c r="J28" s="11">
        <v>4982</v>
      </c>
      <c r="K28" s="11">
        <v>5050</v>
      </c>
      <c r="L28" s="11">
        <v>5499</v>
      </c>
      <c r="M28" s="11">
        <v>5310</v>
      </c>
      <c r="N28" s="11">
        <v>5756</v>
      </c>
      <c r="O28" s="11">
        <v>5500</v>
      </c>
      <c r="P28" s="11">
        <v>6190</v>
      </c>
      <c r="Q28" s="11">
        <v>5907</v>
      </c>
      <c r="R28" s="11">
        <v>5638</v>
      </c>
      <c r="S28" s="21">
        <v>5491</v>
      </c>
      <c r="T28" s="21">
        <v>5342</v>
      </c>
      <c r="U28" s="21">
        <v>5753</v>
      </c>
      <c r="V28" s="21">
        <v>5634</v>
      </c>
      <c r="W28" s="21">
        <v>5609</v>
      </c>
      <c r="X28" s="21">
        <v>5893</v>
      </c>
      <c r="Y28" s="21">
        <v>4715</v>
      </c>
      <c r="Z28" s="6">
        <v>5610</v>
      </c>
      <c r="AA28" s="6">
        <v>5793</v>
      </c>
      <c r="AB28" s="6">
        <v>6007</v>
      </c>
    </row>
    <row r="29" spans="1:28" ht="15" customHeight="1" x14ac:dyDescent="0.35">
      <c r="A29" s="6" t="s">
        <v>23</v>
      </c>
      <c r="B29" s="11">
        <v>126</v>
      </c>
      <c r="C29" s="11">
        <v>171</v>
      </c>
      <c r="D29" s="11">
        <v>217</v>
      </c>
      <c r="E29" s="11">
        <v>232</v>
      </c>
      <c r="F29" s="11">
        <v>287</v>
      </c>
      <c r="G29" s="11">
        <v>280</v>
      </c>
      <c r="H29" s="11">
        <v>110</v>
      </c>
      <c r="I29" s="11">
        <v>64</v>
      </c>
      <c r="J29" s="11">
        <v>267</v>
      </c>
      <c r="K29" s="11">
        <v>222</v>
      </c>
      <c r="L29" s="11">
        <v>270</v>
      </c>
      <c r="M29" s="11">
        <v>131</v>
      </c>
      <c r="N29" s="11"/>
      <c r="O29" s="11"/>
      <c r="P29" s="11">
        <v>33</v>
      </c>
      <c r="Q29" s="11"/>
      <c r="R29" s="11"/>
      <c r="S29" s="11"/>
    </row>
    <row r="30" spans="1:28" s="4" customFormat="1" ht="15" customHeight="1" x14ac:dyDescent="0.35">
      <c r="A30" s="4" t="s">
        <v>14</v>
      </c>
      <c r="B30" s="18">
        <f>SUM(B21:B29)</f>
        <v>49981</v>
      </c>
      <c r="C30" s="18">
        <f t="shared" ref="C30:W30" si="1">SUM(C21:C29)</f>
        <v>51496</v>
      </c>
      <c r="D30" s="18">
        <f t="shared" si="1"/>
        <v>50770</v>
      </c>
      <c r="E30" s="18">
        <f t="shared" si="1"/>
        <v>51725</v>
      </c>
      <c r="F30" s="18">
        <f t="shared" si="1"/>
        <v>52568</v>
      </c>
      <c r="G30" s="18">
        <f t="shared" si="1"/>
        <v>51420</v>
      </c>
      <c r="H30" s="18">
        <f t="shared" si="1"/>
        <v>52437</v>
      </c>
      <c r="I30" s="18">
        <f t="shared" si="1"/>
        <v>56085</v>
      </c>
      <c r="J30" s="18">
        <f t="shared" si="1"/>
        <v>58843</v>
      </c>
      <c r="K30" s="18">
        <f t="shared" si="1"/>
        <v>59622</v>
      </c>
      <c r="L30" s="18">
        <f t="shared" si="1"/>
        <v>60803</v>
      </c>
      <c r="M30" s="18">
        <f t="shared" si="1"/>
        <v>64741</v>
      </c>
      <c r="N30" s="18">
        <f t="shared" si="1"/>
        <v>65178</v>
      </c>
      <c r="O30" s="18">
        <f t="shared" si="1"/>
        <v>69501</v>
      </c>
      <c r="P30" s="18">
        <f t="shared" si="1"/>
        <v>70876</v>
      </c>
      <c r="Q30" s="18">
        <f t="shared" si="1"/>
        <v>73535</v>
      </c>
      <c r="R30" s="18">
        <f t="shared" si="1"/>
        <v>74492</v>
      </c>
      <c r="S30" s="18">
        <f t="shared" si="1"/>
        <v>73166</v>
      </c>
      <c r="T30" s="18">
        <f t="shared" si="1"/>
        <v>73723</v>
      </c>
      <c r="U30" s="18">
        <f t="shared" si="1"/>
        <v>75183</v>
      </c>
      <c r="V30" s="18">
        <f t="shared" si="1"/>
        <v>75291</v>
      </c>
      <c r="W30" s="18">
        <f t="shared" si="1"/>
        <v>78880</v>
      </c>
      <c r="X30" s="18">
        <f>SUM(X21:X29)</f>
        <v>81656</v>
      </c>
      <c r="Y30" s="18">
        <f>SUM(Y21:Y29)</f>
        <v>81612</v>
      </c>
      <c r="Z30" s="18">
        <f t="shared" ref="Z30:AB30" si="2">SUM(Z21:Z29)</f>
        <v>89674</v>
      </c>
      <c r="AA30" s="18">
        <f t="shared" si="2"/>
        <v>89353</v>
      </c>
      <c r="AB30" s="18">
        <f t="shared" si="2"/>
        <v>89142</v>
      </c>
    </row>
    <row r="31" spans="1:28" s="4" customFormat="1" ht="15" customHeight="1" x14ac:dyDescent="0.3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8" ht="15" customHeight="1" x14ac:dyDescent="0.35">
      <c r="A32" s="4" t="s">
        <v>24</v>
      </c>
    </row>
    <row r="33" spans="1:28" ht="15" customHeight="1" x14ac:dyDescent="0.35">
      <c r="A33" s="14"/>
      <c r="B33" s="15">
        <v>1997</v>
      </c>
      <c r="C33" s="15">
        <v>1998</v>
      </c>
      <c r="D33" s="15">
        <v>1999</v>
      </c>
      <c r="E33" s="15">
        <v>2000</v>
      </c>
      <c r="F33" s="15">
        <v>2001</v>
      </c>
      <c r="G33" s="15">
        <v>2002</v>
      </c>
      <c r="H33" s="15">
        <v>2003</v>
      </c>
      <c r="I33" s="15">
        <v>2004</v>
      </c>
      <c r="J33" s="15">
        <v>2005</v>
      </c>
      <c r="K33" s="15">
        <v>2006</v>
      </c>
      <c r="L33" s="15">
        <v>2007</v>
      </c>
      <c r="M33" s="15">
        <v>2008</v>
      </c>
      <c r="N33" s="15">
        <v>2009</v>
      </c>
      <c r="O33" s="15">
        <v>2010</v>
      </c>
      <c r="P33" s="15">
        <v>2011</v>
      </c>
      <c r="Q33" s="15">
        <v>2012</v>
      </c>
      <c r="R33" s="15">
        <v>2013</v>
      </c>
      <c r="S33" s="15">
        <v>2014</v>
      </c>
      <c r="T33" s="15">
        <v>2015</v>
      </c>
      <c r="U33" s="15">
        <v>2016</v>
      </c>
      <c r="V33" s="15">
        <v>2017</v>
      </c>
      <c r="W33" s="15">
        <v>2018</v>
      </c>
      <c r="X33" s="15">
        <v>2019</v>
      </c>
      <c r="Y33" s="15">
        <v>2020</v>
      </c>
      <c r="Z33" s="15">
        <v>2021</v>
      </c>
      <c r="AA33" s="15">
        <v>2022</v>
      </c>
      <c r="AB33" s="15">
        <v>2023</v>
      </c>
    </row>
    <row r="34" spans="1:28" ht="15" customHeight="1" x14ac:dyDescent="0.35">
      <c r="A34" s="14" t="s">
        <v>15</v>
      </c>
      <c r="B34" s="16">
        <f>+B21/B$30*100</f>
        <v>4.7798163302054784</v>
      </c>
      <c r="C34" s="16">
        <f t="shared" ref="C34:Q34" si="3">+C21/C$30*100</f>
        <v>4.423644554916887</v>
      </c>
      <c r="D34" s="16">
        <f t="shared" si="3"/>
        <v>4.4691747094740988</v>
      </c>
      <c r="E34" s="16">
        <f t="shared" si="3"/>
        <v>4.510391493475109</v>
      </c>
      <c r="F34" s="16">
        <f t="shared" si="3"/>
        <v>4.4323542839750418</v>
      </c>
      <c r="G34" s="16">
        <f t="shared" si="3"/>
        <v>4.673278879813302</v>
      </c>
      <c r="H34" s="16">
        <f t="shared" si="3"/>
        <v>4.9507027480595758</v>
      </c>
      <c r="I34" s="16">
        <f t="shared" si="3"/>
        <v>4.6946598912365163</v>
      </c>
      <c r="J34" s="16">
        <f t="shared" si="3"/>
        <v>4.787315398603063</v>
      </c>
      <c r="K34" s="16">
        <f t="shared" si="3"/>
        <v>4.3691925799201634</v>
      </c>
      <c r="L34" s="16">
        <f t="shared" si="3"/>
        <v>4.7464763251813231</v>
      </c>
      <c r="M34" s="16">
        <f t="shared" si="3"/>
        <v>7.0094684975517838</v>
      </c>
      <c r="N34" s="16">
        <f t="shared" si="3"/>
        <v>5.1857988891957412</v>
      </c>
      <c r="O34" s="16">
        <f t="shared" si="3"/>
        <v>5.3207867512697664</v>
      </c>
      <c r="P34" s="16">
        <f t="shared" si="3"/>
        <v>5.1314972628252162</v>
      </c>
      <c r="Q34" s="16">
        <f t="shared" si="3"/>
        <v>5.1145712925817639</v>
      </c>
      <c r="R34" s="16">
        <f t="shared" ref="R34:S34" si="4">+R21/R$30*100</f>
        <v>5.1911614670031687</v>
      </c>
      <c r="S34" s="16">
        <f t="shared" si="4"/>
        <v>5.529890932946997</v>
      </c>
      <c r="T34" s="16">
        <f t="shared" ref="T34:U34" si="5">+T21/T$30*100</f>
        <v>5.9045345414592463</v>
      </c>
      <c r="U34" s="16">
        <f t="shared" si="5"/>
        <v>5.4520303792080655</v>
      </c>
      <c r="V34" s="16">
        <f t="shared" ref="V34:AB34" si="6">+V21/V$30*100</f>
        <v>5.6460931585448462</v>
      </c>
      <c r="W34" s="16">
        <f t="shared" si="6"/>
        <v>5.4969574036511153</v>
      </c>
      <c r="X34" s="16">
        <f t="shared" si="6"/>
        <v>5.3921328500048986</v>
      </c>
      <c r="Y34" s="16">
        <f t="shared" si="6"/>
        <v>5.5359505955006618</v>
      </c>
      <c r="Z34" s="16">
        <f t="shared" si="6"/>
        <v>5.8065883087628523</v>
      </c>
      <c r="AA34" s="16">
        <f t="shared" si="6"/>
        <v>6.0042751782256891</v>
      </c>
      <c r="AB34" s="16">
        <f t="shared" si="6"/>
        <v>6.2551883511700437</v>
      </c>
    </row>
    <row r="35" spans="1:28" ht="15" customHeight="1" x14ac:dyDescent="0.35">
      <c r="A35" s="14" t="s">
        <v>16</v>
      </c>
      <c r="B35" s="16">
        <f t="shared" ref="B35:Q42" si="7">+B22/B$30*100</f>
        <v>14.209399571837297</v>
      </c>
      <c r="C35" s="16">
        <f t="shared" si="7"/>
        <v>13.72533789032158</v>
      </c>
      <c r="D35" s="16">
        <f t="shared" si="7"/>
        <v>12.434508568051999</v>
      </c>
      <c r="E35" s="16">
        <f t="shared" si="7"/>
        <v>12.752054132431127</v>
      </c>
      <c r="F35" s="16">
        <f t="shared" si="7"/>
        <v>13.974280931365088</v>
      </c>
      <c r="G35" s="16">
        <f t="shared" si="7"/>
        <v>14.231816413846751</v>
      </c>
      <c r="H35" s="16">
        <f t="shared" si="7"/>
        <v>14.874992848561131</v>
      </c>
      <c r="I35" s="16">
        <f t="shared" si="7"/>
        <v>14.429883212980299</v>
      </c>
      <c r="J35" s="16">
        <f t="shared" si="7"/>
        <v>14.854783066804888</v>
      </c>
      <c r="K35" s="16">
        <f t="shared" si="7"/>
        <v>13.756667002113312</v>
      </c>
      <c r="L35" s="16">
        <f t="shared" si="7"/>
        <v>14.810124500435833</v>
      </c>
      <c r="M35" s="16">
        <f t="shared" si="7"/>
        <v>13.53701672819388</v>
      </c>
      <c r="N35" s="16">
        <f t="shared" si="7"/>
        <v>13.946423639878486</v>
      </c>
      <c r="O35" s="16">
        <f t="shared" si="7"/>
        <v>14.750866894001524</v>
      </c>
      <c r="P35" s="16">
        <f t="shared" si="7"/>
        <v>13.900332975901575</v>
      </c>
      <c r="Q35" s="16">
        <f t="shared" si="7"/>
        <v>14.183722037125179</v>
      </c>
      <c r="R35" s="16">
        <f t="shared" ref="R35:S35" si="8">+R22/R$30*100</f>
        <v>13.746442571014336</v>
      </c>
      <c r="S35" s="16">
        <f t="shared" si="8"/>
        <v>13.299893393106089</v>
      </c>
      <c r="T35" s="16">
        <f t="shared" ref="T35:U35" si="9">+T22/T$30*100</f>
        <v>13.225180744136836</v>
      </c>
      <c r="U35" s="16">
        <f t="shared" si="9"/>
        <v>13.431227804157855</v>
      </c>
      <c r="V35" s="16">
        <f t="shared" ref="V35:AB35" si="10">+V22/V$30*100</f>
        <v>13.599234968322907</v>
      </c>
      <c r="W35" s="16">
        <f t="shared" si="10"/>
        <v>13.938894523326573</v>
      </c>
      <c r="X35" s="16">
        <f t="shared" si="10"/>
        <v>13.87528166944254</v>
      </c>
      <c r="Y35" s="16">
        <f t="shared" si="10"/>
        <v>14.219722589815223</v>
      </c>
      <c r="Z35" s="16">
        <f t="shared" si="10"/>
        <v>14.025247005821084</v>
      </c>
      <c r="AA35" s="16">
        <f t="shared" si="10"/>
        <v>13.564178035432498</v>
      </c>
      <c r="AB35" s="16">
        <f t="shared" si="10"/>
        <v>14.299656727468532</v>
      </c>
    </row>
    <row r="36" spans="1:28" ht="15" customHeight="1" x14ac:dyDescent="0.35">
      <c r="A36" s="14" t="s">
        <v>17</v>
      </c>
      <c r="B36" s="16">
        <f t="shared" si="7"/>
        <v>13.753226225965868</v>
      </c>
      <c r="C36" s="16">
        <f t="shared" si="7"/>
        <v>15.515768215006991</v>
      </c>
      <c r="D36" s="16">
        <f t="shared" si="7"/>
        <v>16.389600157573369</v>
      </c>
      <c r="E36" s="16">
        <f t="shared" si="7"/>
        <v>17.666505558240697</v>
      </c>
      <c r="F36" s="16">
        <f t="shared" si="7"/>
        <v>17.141607061330085</v>
      </c>
      <c r="G36" s="16">
        <f t="shared" si="7"/>
        <v>16.709451575262545</v>
      </c>
      <c r="H36" s="16">
        <f t="shared" si="7"/>
        <v>16.490264507885652</v>
      </c>
      <c r="I36" s="16">
        <f t="shared" si="7"/>
        <v>18.329321565480967</v>
      </c>
      <c r="J36" s="16">
        <f t="shared" si="7"/>
        <v>18.975918970820658</v>
      </c>
      <c r="K36" s="16">
        <f t="shared" si="7"/>
        <v>19.838314716044415</v>
      </c>
      <c r="L36" s="16">
        <f t="shared" si="7"/>
        <v>19.221091064585629</v>
      </c>
      <c r="M36" s="16">
        <f t="shared" si="7"/>
        <v>18.763998084675862</v>
      </c>
      <c r="N36" s="16">
        <f t="shared" si="7"/>
        <v>19.047838227622819</v>
      </c>
      <c r="O36" s="16">
        <f t="shared" si="7"/>
        <v>17.61701270485317</v>
      </c>
      <c r="P36" s="16">
        <f t="shared" si="7"/>
        <v>15.816355324792594</v>
      </c>
      <c r="Q36" s="16">
        <f t="shared" si="7"/>
        <v>14.855510981165432</v>
      </c>
      <c r="R36" s="16">
        <f t="shared" ref="R36:S36" si="11">+R23/R$30*100</f>
        <v>15.067389786822746</v>
      </c>
      <c r="S36" s="16">
        <f t="shared" si="11"/>
        <v>14.223819807014188</v>
      </c>
      <c r="T36" s="16">
        <f t="shared" ref="T36:U36" si="12">+T23/T$30*100</f>
        <v>14.398491651180773</v>
      </c>
      <c r="U36" s="16">
        <f t="shared" si="12"/>
        <v>14.076320444781402</v>
      </c>
      <c r="V36" s="16">
        <f t="shared" ref="V36:AB36" si="13">+V23/V$30*100</f>
        <v>14.834442363629119</v>
      </c>
      <c r="W36" s="16">
        <f t="shared" si="13"/>
        <v>16.130831643002029</v>
      </c>
      <c r="X36" s="16">
        <f t="shared" si="13"/>
        <v>14.999510140099931</v>
      </c>
      <c r="Y36" s="16">
        <f t="shared" si="13"/>
        <v>14.548105670734696</v>
      </c>
      <c r="Z36" s="16">
        <f t="shared" si="13"/>
        <v>14.218168030867364</v>
      </c>
      <c r="AA36" s="16">
        <f t="shared" si="13"/>
        <v>14.522176088100009</v>
      </c>
      <c r="AB36" s="16">
        <f t="shared" si="13"/>
        <v>14.742769962531691</v>
      </c>
    </row>
    <row r="37" spans="1:28" ht="15" customHeight="1" x14ac:dyDescent="0.35">
      <c r="A37" s="14" t="s">
        <v>18</v>
      </c>
      <c r="B37" s="16">
        <f t="shared" si="7"/>
        <v>28.902983133590766</v>
      </c>
      <c r="C37" s="16">
        <f t="shared" si="7"/>
        <v>27.802159391020666</v>
      </c>
      <c r="D37" s="16">
        <f t="shared" si="7"/>
        <v>27.201103013590703</v>
      </c>
      <c r="E37" s="16">
        <f t="shared" si="7"/>
        <v>27.91880135331078</v>
      </c>
      <c r="F37" s="16">
        <f t="shared" si="7"/>
        <v>27.667021762288847</v>
      </c>
      <c r="G37" s="16">
        <f t="shared" si="7"/>
        <v>28.014391287436798</v>
      </c>
      <c r="H37" s="16">
        <f t="shared" si="7"/>
        <v>27.800980223887713</v>
      </c>
      <c r="I37" s="16">
        <f t="shared" si="7"/>
        <v>28.012837657127577</v>
      </c>
      <c r="J37" s="16">
        <f t="shared" si="7"/>
        <v>29.405366823581396</v>
      </c>
      <c r="K37" s="16">
        <f t="shared" si="7"/>
        <v>30.705108852437018</v>
      </c>
      <c r="L37" s="16">
        <f t="shared" si="7"/>
        <v>27.957502096936004</v>
      </c>
      <c r="M37" s="16">
        <f t="shared" si="7"/>
        <v>28.89204677097975</v>
      </c>
      <c r="N37" s="16">
        <f t="shared" si="7"/>
        <v>29.224584982662861</v>
      </c>
      <c r="O37" s="16">
        <f t="shared" si="7"/>
        <v>31.580840563445129</v>
      </c>
      <c r="P37" s="16">
        <f t="shared" si="7"/>
        <v>32.98577797844122</v>
      </c>
      <c r="Q37" s="16">
        <f t="shared" si="7"/>
        <v>34.360508601346297</v>
      </c>
      <c r="R37" s="16">
        <f t="shared" ref="R37:S37" si="14">+R24/R$30*100</f>
        <v>34.222466842077004</v>
      </c>
      <c r="S37" s="16">
        <f t="shared" si="14"/>
        <v>36.747943033649513</v>
      </c>
      <c r="T37" s="16">
        <f t="shared" ref="T37:U37" si="15">+T24/T$30*100</f>
        <v>36.803982474939978</v>
      </c>
      <c r="U37" s="16">
        <f t="shared" si="15"/>
        <v>38.063125972626786</v>
      </c>
      <c r="V37" s="16">
        <f t="shared" ref="V37:AB37" si="16">+V24/V$30*100</f>
        <v>37.336467838121422</v>
      </c>
      <c r="W37" s="16">
        <f t="shared" si="16"/>
        <v>37.351673427991891</v>
      </c>
      <c r="X37" s="16">
        <f t="shared" si="16"/>
        <v>38.1649848143431</v>
      </c>
      <c r="Y37" s="16">
        <f t="shared" si="16"/>
        <v>39.774788021369403</v>
      </c>
      <c r="Z37" s="16">
        <f t="shared" si="16"/>
        <v>40.801124071637261</v>
      </c>
      <c r="AA37" s="16">
        <f t="shared" si="16"/>
        <v>40.206820140342238</v>
      </c>
      <c r="AB37" s="16">
        <f t="shared" si="16"/>
        <v>38.394920463978821</v>
      </c>
    </row>
    <row r="38" spans="1:28" ht="15" customHeight="1" x14ac:dyDescent="0.35">
      <c r="A38" s="14" t="s">
        <v>19</v>
      </c>
      <c r="B38" s="16">
        <f t="shared" si="7"/>
        <v>5.9082451331505972</v>
      </c>
      <c r="C38" s="16">
        <f t="shared" si="7"/>
        <v>6.4043809227901187</v>
      </c>
      <c r="D38" s="16">
        <f t="shared" si="7"/>
        <v>7.4748867441402398</v>
      </c>
      <c r="E38" s="16">
        <f t="shared" si="7"/>
        <v>7.5804736587723536</v>
      </c>
      <c r="F38" s="16">
        <f t="shared" si="7"/>
        <v>7.0613300867447881</v>
      </c>
      <c r="G38" s="16">
        <f t="shared" si="7"/>
        <v>6.8047452353169975</v>
      </c>
      <c r="H38" s="16">
        <f t="shared" si="7"/>
        <v>7.0961344089097391</v>
      </c>
      <c r="I38" s="16">
        <f t="shared" si="7"/>
        <v>6.2102166354640271</v>
      </c>
      <c r="J38" s="16">
        <f t="shared" si="7"/>
        <v>5.7831857655116155</v>
      </c>
      <c r="K38" s="16">
        <f t="shared" si="7"/>
        <v>5.232967696487874</v>
      </c>
      <c r="L38" s="16">
        <f t="shared" si="7"/>
        <v>5.4339424041576896</v>
      </c>
      <c r="M38" s="16">
        <f t="shared" si="7"/>
        <v>4.6987226023694415</v>
      </c>
      <c r="N38" s="16">
        <f t="shared" si="7"/>
        <v>4.5521494982969717</v>
      </c>
      <c r="O38" s="16">
        <f t="shared" si="7"/>
        <v>4.1366311276096743</v>
      </c>
      <c r="P38" s="16">
        <f t="shared" si="7"/>
        <v>3.9237541621987697</v>
      </c>
      <c r="Q38" s="16">
        <f t="shared" si="7"/>
        <v>3.8838648262732036</v>
      </c>
      <c r="R38" s="16">
        <f t="shared" ref="R38:S38" si="17">+R25/R$30*100</f>
        <v>3.9171991623261557</v>
      </c>
      <c r="S38" s="16">
        <f t="shared" si="17"/>
        <v>3.2392094688789874</v>
      </c>
      <c r="T38" s="16">
        <f t="shared" ref="T38:U38" si="18">+T25/T$30*100</f>
        <v>3.1442019451188905</v>
      </c>
      <c r="U38" s="16">
        <f t="shared" si="18"/>
        <v>3.4382772701275557</v>
      </c>
      <c r="V38" s="16">
        <f t="shared" ref="V38:AB38" si="19">+V25/V$30*100</f>
        <v>3.218844217768392</v>
      </c>
      <c r="W38" s="16">
        <f t="shared" si="19"/>
        <v>3.1503549695740367</v>
      </c>
      <c r="X38" s="16">
        <f t="shared" si="19"/>
        <v>3.0371313804251985</v>
      </c>
      <c r="Y38" s="16">
        <f t="shared" si="19"/>
        <v>3.1858060089202569</v>
      </c>
      <c r="Z38" s="16">
        <f t="shared" si="19"/>
        <v>3.1291121172246141</v>
      </c>
      <c r="AA38" s="16">
        <f t="shared" si="19"/>
        <v>3.2388392107707631</v>
      </c>
      <c r="AB38" s="16">
        <f t="shared" si="19"/>
        <v>3.5123735164120164</v>
      </c>
    </row>
    <row r="39" spans="1:28" ht="15" customHeight="1" x14ac:dyDescent="0.35">
      <c r="A39" s="14" t="s">
        <v>20</v>
      </c>
      <c r="B39" s="16">
        <f t="shared" si="7"/>
        <v>8.3051559592645212</v>
      </c>
      <c r="C39" s="16">
        <f t="shared" si="7"/>
        <v>8.9968152866242033</v>
      </c>
      <c r="D39" s="16">
        <f t="shared" si="7"/>
        <v>8.5759306677171558</v>
      </c>
      <c r="E39" s="16">
        <f t="shared" si="7"/>
        <v>8.3112614789753501</v>
      </c>
      <c r="F39" s="16">
        <f t="shared" si="7"/>
        <v>7.6225079896514991</v>
      </c>
      <c r="G39" s="16">
        <f t="shared" si="7"/>
        <v>7.3239984441851425</v>
      </c>
      <c r="H39" s="16">
        <f t="shared" si="7"/>
        <v>7.2982817476209547</v>
      </c>
      <c r="I39" s="16">
        <f t="shared" si="7"/>
        <v>7.107069626459837</v>
      </c>
      <c r="J39" s="16">
        <f t="shared" si="7"/>
        <v>6.4085787604302977</v>
      </c>
      <c r="K39" s="16">
        <f t="shared" si="7"/>
        <v>6.2175036060514577</v>
      </c>
      <c r="L39" s="16">
        <f t="shared" si="7"/>
        <v>6.5046132592141825</v>
      </c>
      <c r="M39" s="16">
        <f t="shared" si="7"/>
        <v>5.8540955499606122</v>
      </c>
      <c r="N39" s="16">
        <f t="shared" si="7"/>
        <v>5.6982417380097576</v>
      </c>
      <c r="O39" s="16">
        <f t="shared" si="7"/>
        <v>5.9366052287017457</v>
      </c>
      <c r="P39" s="16">
        <f t="shared" si="7"/>
        <v>5.8651729781590385</v>
      </c>
      <c r="Q39" s="16">
        <f t="shared" si="7"/>
        <v>5.2342421975929829</v>
      </c>
      <c r="R39" s="16">
        <f t="shared" ref="R39:S39" si="20">+R26/R$30*100</f>
        <v>5.7603501047092305</v>
      </c>
      <c r="S39" s="16">
        <f t="shared" si="20"/>
        <v>5.0296585845884696</v>
      </c>
      <c r="T39" s="16">
        <f t="shared" ref="T39:U39" si="21">+T26/T$30*100</f>
        <v>5.016073681212105</v>
      </c>
      <c r="U39" s="16">
        <f t="shared" si="21"/>
        <v>4.4917069018262108</v>
      </c>
      <c r="V39" s="16">
        <f t="shared" ref="V39:AB39" si="22">+V26/V$30*100</f>
        <v>4.5051865428802911</v>
      </c>
      <c r="W39" s="16">
        <f t="shared" si="22"/>
        <v>4.4536004056795138</v>
      </c>
      <c r="X39" s="16">
        <f t="shared" si="22"/>
        <v>4.945135691192319</v>
      </c>
      <c r="Y39" s="16">
        <f t="shared" si="22"/>
        <v>4.7983139734352784</v>
      </c>
      <c r="Z39" s="16">
        <f t="shared" si="22"/>
        <v>4.3200927805160916</v>
      </c>
      <c r="AA39" s="16">
        <f t="shared" si="22"/>
        <v>4.2438418407887815</v>
      </c>
      <c r="AB39" s="16">
        <f t="shared" si="22"/>
        <v>4.3806510960041285</v>
      </c>
    </row>
    <row r="40" spans="1:28" ht="15" customHeight="1" x14ac:dyDescent="0.35">
      <c r="A40" s="14" t="s">
        <v>21</v>
      </c>
      <c r="B40" s="16">
        <f t="shared" si="7"/>
        <v>13.415097737140114</v>
      </c>
      <c r="C40" s="16">
        <f t="shared" si="7"/>
        <v>13.408808451141837</v>
      </c>
      <c r="D40" s="16">
        <f t="shared" si="7"/>
        <v>14.110695292495567</v>
      </c>
      <c r="E40" s="16">
        <f t="shared" si="7"/>
        <v>12.162397293378444</v>
      </c>
      <c r="F40" s="16">
        <f t="shared" si="7"/>
        <v>12.475270126312585</v>
      </c>
      <c r="G40" s="16">
        <f t="shared" si="7"/>
        <v>12.658498638662</v>
      </c>
      <c r="H40" s="16">
        <f t="shared" si="7"/>
        <v>12.289032553349735</v>
      </c>
      <c r="I40" s="16">
        <f t="shared" si="7"/>
        <v>11.999643398413124</v>
      </c>
      <c r="J40" s="16">
        <f t="shared" si="7"/>
        <v>10.864503849225907</v>
      </c>
      <c r="K40" s="16">
        <f t="shared" si="7"/>
        <v>11.037871926470096</v>
      </c>
      <c r="L40" s="16">
        <f t="shared" si="7"/>
        <v>11.838231666200681</v>
      </c>
      <c r="M40" s="16">
        <f t="shared" si="7"/>
        <v>12.840394803910968</v>
      </c>
      <c r="N40" s="16">
        <f t="shared" si="7"/>
        <v>13.513762312436711</v>
      </c>
      <c r="O40" s="16">
        <f t="shared" si="7"/>
        <v>12.743701529474396</v>
      </c>
      <c r="P40" s="16">
        <f t="shared" si="7"/>
        <v>13.596986285907784</v>
      </c>
      <c r="Q40" s="16">
        <f t="shared" si="7"/>
        <v>14.334670565037058</v>
      </c>
      <c r="R40" s="16">
        <f t="shared" ref="R40:S40" si="23">+R27/R$30*100</f>
        <v>14.52639209579552</v>
      </c>
      <c r="S40" s="16">
        <f t="shared" si="23"/>
        <v>14.424732799387693</v>
      </c>
      <c r="T40" s="16">
        <f t="shared" ref="T40:U40" si="24">+T27/T$30*100</f>
        <v>14.261492342959455</v>
      </c>
      <c r="U40" s="16">
        <f t="shared" si="24"/>
        <v>13.395315430349946</v>
      </c>
      <c r="V40" s="16">
        <f t="shared" ref="V40:AB40" si="25">+V27/V$30*100</f>
        <v>13.376764819168294</v>
      </c>
      <c r="W40" s="16">
        <f t="shared" si="25"/>
        <v>12.366886409736308</v>
      </c>
      <c r="X40" s="16">
        <f t="shared" si="25"/>
        <v>12.368962476731655</v>
      </c>
      <c r="Y40" s="16">
        <f t="shared" si="25"/>
        <v>12.159976474047934</v>
      </c>
      <c r="Z40" s="16">
        <f t="shared" si="25"/>
        <v>11.44367375158909</v>
      </c>
      <c r="AA40" s="16">
        <f t="shared" si="25"/>
        <v>11.736595301780579</v>
      </c>
      <c r="AB40" s="16">
        <f t="shared" si="25"/>
        <v>11.675753292499607</v>
      </c>
    </row>
    <row r="41" spans="1:28" ht="15" customHeight="1" x14ac:dyDescent="0.35">
      <c r="A41" s="14" t="s">
        <v>22</v>
      </c>
      <c r="B41" s="16">
        <f t="shared" si="7"/>
        <v>10.473980112442728</v>
      </c>
      <c r="C41" s="16">
        <f t="shared" si="7"/>
        <v>9.3910206617989758</v>
      </c>
      <c r="D41" s="16">
        <f t="shared" si="7"/>
        <v>8.9166830805593857</v>
      </c>
      <c r="E41" s="16">
        <f t="shared" si="7"/>
        <v>8.6495891735137747</v>
      </c>
      <c r="F41" s="16">
        <f t="shared" si="7"/>
        <v>9.0796682392329942</v>
      </c>
      <c r="G41" s="16">
        <f t="shared" si="7"/>
        <v>9.0392843251653066</v>
      </c>
      <c r="H41" s="16">
        <f t="shared" si="7"/>
        <v>8.989835421553483</v>
      </c>
      <c r="I41" s="16">
        <f t="shared" si="7"/>
        <v>9.1022555050369984</v>
      </c>
      <c r="J41" s="16">
        <f t="shared" si="7"/>
        <v>8.4665975562088942</v>
      </c>
      <c r="K41" s="16">
        <f t="shared" si="7"/>
        <v>8.470027842071719</v>
      </c>
      <c r="L41" s="16">
        <f t="shared" si="7"/>
        <v>9.0439616466292776</v>
      </c>
      <c r="M41" s="16">
        <f t="shared" si="7"/>
        <v>8.2019122349052385</v>
      </c>
      <c r="N41" s="16">
        <f t="shared" si="7"/>
        <v>8.8312007118966527</v>
      </c>
      <c r="O41" s="16">
        <f t="shared" si="7"/>
        <v>7.9135552006445948</v>
      </c>
      <c r="P41" s="16">
        <f t="shared" si="7"/>
        <v>8.7335628421468492</v>
      </c>
      <c r="Q41" s="16">
        <f t="shared" si="7"/>
        <v>8.0329094988780856</v>
      </c>
      <c r="R41" s="16">
        <f t="shared" ref="R41:S41" si="26">+R28/R$30*100</f>
        <v>7.5685979702518393</v>
      </c>
      <c r="S41" s="16">
        <f t="shared" si="26"/>
        <v>7.504851980428068</v>
      </c>
      <c r="T41" s="16">
        <f t="shared" ref="T41:U41" si="27">+T28/T$30*100</f>
        <v>7.2460426189927167</v>
      </c>
      <c r="U41" s="16">
        <f t="shared" si="27"/>
        <v>7.6519957969221775</v>
      </c>
      <c r="V41" s="16">
        <f t="shared" ref="V41:AB41" si="28">+V28/V$30*100</f>
        <v>7.4829660915647285</v>
      </c>
      <c r="W41" s="16">
        <f t="shared" si="28"/>
        <v>7.1108012170385395</v>
      </c>
      <c r="X41" s="16">
        <f t="shared" si="28"/>
        <v>7.2168609777603603</v>
      </c>
      <c r="Y41" s="16">
        <f t="shared" si="28"/>
        <v>5.7773366661765424</v>
      </c>
      <c r="Z41" s="16">
        <f t="shared" si="28"/>
        <v>6.2559939335816397</v>
      </c>
      <c r="AA41" s="16">
        <f t="shared" si="28"/>
        <v>6.4832742045594447</v>
      </c>
      <c r="AB41" s="16">
        <f t="shared" si="28"/>
        <v>6.7386865899351598</v>
      </c>
    </row>
    <row r="42" spans="1:28" ht="15" customHeight="1" x14ac:dyDescent="0.35">
      <c r="A42" s="14" t="s">
        <v>23</v>
      </c>
      <c r="B42" s="16">
        <f t="shared" si="7"/>
        <v>0.25209579640263302</v>
      </c>
      <c r="C42" s="16">
        <f t="shared" si="7"/>
        <v>0.3320646263787479</v>
      </c>
      <c r="D42" s="16">
        <f t="shared" si="7"/>
        <v>0.4274177663974788</v>
      </c>
      <c r="E42" s="16">
        <f t="shared" si="7"/>
        <v>0.44852585790236832</v>
      </c>
      <c r="F42" s="16">
        <f t="shared" si="7"/>
        <v>0.5459595190990717</v>
      </c>
      <c r="G42" s="16">
        <f t="shared" si="7"/>
        <v>0.54453520031116298</v>
      </c>
      <c r="H42" s="16">
        <f t="shared" si="7"/>
        <v>0.20977554017201594</v>
      </c>
      <c r="I42" s="16">
        <f t="shared" si="7"/>
        <v>0.11411250780065971</v>
      </c>
      <c r="J42" s="16">
        <f t="shared" si="7"/>
        <v>0.45374980881328286</v>
      </c>
      <c r="K42" s="16">
        <f t="shared" si="7"/>
        <v>0.37234577840394489</v>
      </c>
      <c r="L42" s="16">
        <f t="shared" si="7"/>
        <v>0.44405703665937535</v>
      </c>
      <c r="M42" s="16">
        <f t="shared" si="7"/>
        <v>0.20234472745246443</v>
      </c>
      <c r="N42" s="16">
        <f t="shared" si="7"/>
        <v>0</v>
      </c>
      <c r="O42" s="16">
        <f t="shared" si="7"/>
        <v>0</v>
      </c>
      <c r="P42" s="16">
        <f t="shared" si="7"/>
        <v>4.6560189626954115E-2</v>
      </c>
      <c r="Q42" s="16">
        <f t="shared" si="7"/>
        <v>0</v>
      </c>
      <c r="R42" s="16">
        <f t="shared" ref="R42:S42" si="29">+R29/R$30*100</f>
        <v>0</v>
      </c>
      <c r="S42" s="16">
        <f t="shared" si="29"/>
        <v>0</v>
      </c>
      <c r="T42" s="16">
        <f t="shared" ref="T42:U42" si="30">+T29/T$30*100</f>
        <v>0</v>
      </c>
      <c r="U42" s="16">
        <f t="shared" si="30"/>
        <v>0</v>
      </c>
      <c r="V42" s="16">
        <f t="shared" ref="V42:AB42" si="31">+V29/V$30*100</f>
        <v>0</v>
      </c>
      <c r="W42" s="16">
        <f t="shared" si="31"/>
        <v>0</v>
      </c>
      <c r="X42" s="16">
        <f t="shared" si="31"/>
        <v>0</v>
      </c>
      <c r="Y42" s="16">
        <f t="shared" si="31"/>
        <v>0</v>
      </c>
      <c r="Z42" s="16">
        <f t="shared" si="31"/>
        <v>0</v>
      </c>
      <c r="AA42" s="16">
        <f t="shared" si="31"/>
        <v>0</v>
      </c>
      <c r="AB42" s="16">
        <f t="shared" si="31"/>
        <v>0</v>
      </c>
    </row>
    <row r="43" spans="1:28" ht="15" customHeight="1" x14ac:dyDescent="0.35">
      <c r="A43" s="19"/>
      <c r="B43" s="2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1:28" ht="15" customHeight="1" x14ac:dyDescent="0.35">
      <c r="A44" s="14" t="s">
        <v>25</v>
      </c>
      <c r="B44" s="16">
        <f>+B41</f>
        <v>10.473980112442728</v>
      </c>
      <c r="C44" s="16">
        <f t="shared" ref="C44:Q44" si="32">+C41</f>
        <v>9.3910206617989758</v>
      </c>
      <c r="D44" s="16">
        <f t="shared" si="32"/>
        <v>8.9166830805593857</v>
      </c>
      <c r="E44" s="16">
        <f t="shared" si="32"/>
        <v>8.6495891735137747</v>
      </c>
      <c r="F44" s="16">
        <f t="shared" si="32"/>
        <v>9.0796682392329942</v>
      </c>
      <c r="G44" s="16">
        <f t="shared" si="32"/>
        <v>9.0392843251653066</v>
      </c>
      <c r="H44" s="16">
        <f t="shared" si="32"/>
        <v>8.989835421553483</v>
      </c>
      <c r="I44" s="16">
        <f t="shared" si="32"/>
        <v>9.1022555050369984</v>
      </c>
      <c r="J44" s="16">
        <f t="shared" si="32"/>
        <v>8.4665975562088942</v>
      </c>
      <c r="K44" s="16">
        <f t="shared" si="32"/>
        <v>8.470027842071719</v>
      </c>
      <c r="L44" s="16">
        <f t="shared" si="32"/>
        <v>9.0439616466292776</v>
      </c>
      <c r="M44" s="16">
        <f t="shared" si="32"/>
        <v>8.2019122349052385</v>
      </c>
      <c r="N44" s="16">
        <f t="shared" si="32"/>
        <v>8.8312007118966527</v>
      </c>
      <c r="O44" s="16">
        <f t="shared" si="32"/>
        <v>7.9135552006445948</v>
      </c>
      <c r="P44" s="16">
        <f t="shared" si="32"/>
        <v>8.7335628421468492</v>
      </c>
      <c r="Q44" s="16">
        <f t="shared" si="32"/>
        <v>8.0329094988780856</v>
      </c>
      <c r="R44" s="16">
        <f t="shared" ref="R44:S44" si="33">+R41</f>
        <v>7.5685979702518393</v>
      </c>
      <c r="S44" s="16">
        <f t="shared" si="33"/>
        <v>7.504851980428068</v>
      </c>
      <c r="T44" s="16">
        <f t="shared" ref="T44:U44" si="34">+T41</f>
        <v>7.2460426189927167</v>
      </c>
      <c r="U44" s="16">
        <f t="shared" si="34"/>
        <v>7.6519957969221775</v>
      </c>
      <c r="V44" s="16">
        <f t="shared" ref="V44:AB44" si="35">+V41</f>
        <v>7.4829660915647285</v>
      </c>
      <c r="W44" s="16">
        <f t="shared" si="35"/>
        <v>7.1108012170385395</v>
      </c>
      <c r="X44" s="16">
        <f t="shared" si="35"/>
        <v>7.2168609777603603</v>
      </c>
      <c r="Y44" s="16">
        <f t="shared" si="35"/>
        <v>5.7773366661765424</v>
      </c>
      <c r="Z44" s="16">
        <f t="shared" si="35"/>
        <v>6.2559939335816397</v>
      </c>
      <c r="AA44" s="16">
        <f t="shared" si="35"/>
        <v>6.4832742045594447</v>
      </c>
      <c r="AB44" s="16">
        <f t="shared" si="35"/>
        <v>6.7386865899351598</v>
      </c>
    </row>
    <row r="45" spans="1:28" ht="15" customHeight="1" x14ac:dyDescent="0.35">
      <c r="A45" s="14" t="s">
        <v>26</v>
      </c>
      <c r="B45" s="16">
        <f>+B34+B35+B36</f>
        <v>32.742442128008648</v>
      </c>
      <c r="C45" s="16">
        <f t="shared" ref="C45:S45" si="36">+C34+C35+C36</f>
        <v>33.66475066024546</v>
      </c>
      <c r="D45" s="16">
        <f t="shared" si="36"/>
        <v>33.293283435099468</v>
      </c>
      <c r="E45" s="16">
        <f t="shared" si="36"/>
        <v>34.928951184146932</v>
      </c>
      <c r="F45" s="16">
        <f t="shared" si="36"/>
        <v>35.548242276670216</v>
      </c>
      <c r="G45" s="16">
        <f t="shared" si="36"/>
        <v>35.614546868922602</v>
      </c>
      <c r="H45" s="16">
        <f t="shared" si="36"/>
        <v>36.31596010450636</v>
      </c>
      <c r="I45" s="16">
        <f t="shared" si="36"/>
        <v>37.453864669697779</v>
      </c>
      <c r="J45" s="16">
        <f t="shared" si="36"/>
        <v>38.618017436228612</v>
      </c>
      <c r="K45" s="16">
        <f t="shared" si="36"/>
        <v>37.964174298077893</v>
      </c>
      <c r="L45" s="16">
        <f t="shared" si="36"/>
        <v>38.777691890202789</v>
      </c>
      <c r="M45" s="16">
        <f t="shared" si="36"/>
        <v>39.310483310421525</v>
      </c>
      <c r="N45" s="16">
        <f t="shared" si="36"/>
        <v>38.180060756697046</v>
      </c>
      <c r="O45" s="16">
        <f t="shared" si="36"/>
        <v>37.688666350124464</v>
      </c>
      <c r="P45" s="16">
        <f t="shared" si="36"/>
        <v>34.848185563519387</v>
      </c>
      <c r="Q45" s="16">
        <f t="shared" si="36"/>
        <v>34.153804310872374</v>
      </c>
      <c r="R45" s="16">
        <f t="shared" si="36"/>
        <v>34.004993824840248</v>
      </c>
      <c r="S45" s="16">
        <f t="shared" si="36"/>
        <v>33.053604133067275</v>
      </c>
      <c r="T45" s="16">
        <f t="shared" ref="T45:U45" si="37">+T34+T35+T36</f>
        <v>33.528206936776854</v>
      </c>
      <c r="U45" s="16">
        <f t="shared" si="37"/>
        <v>32.959578628147327</v>
      </c>
      <c r="V45" s="16">
        <f t="shared" ref="V45:AB45" si="38">+V34+V35+V36</f>
        <v>34.07977049049687</v>
      </c>
      <c r="W45" s="16">
        <f t="shared" si="38"/>
        <v>35.566683569979716</v>
      </c>
      <c r="X45" s="16">
        <f t="shared" si="38"/>
        <v>34.266924659547371</v>
      </c>
      <c r="Y45" s="16">
        <f t="shared" si="38"/>
        <v>34.303778856050585</v>
      </c>
      <c r="Z45" s="16">
        <f t="shared" si="38"/>
        <v>34.050003345451302</v>
      </c>
      <c r="AA45" s="16">
        <f t="shared" si="38"/>
        <v>34.090629301758199</v>
      </c>
      <c r="AB45" s="16">
        <f t="shared" si="38"/>
        <v>35.297615041170268</v>
      </c>
    </row>
    <row r="46" spans="1:28" ht="15" customHeight="1" x14ac:dyDescent="0.35">
      <c r="A46" s="14" t="s">
        <v>27</v>
      </c>
      <c r="B46" s="16">
        <f>+B38+B39+B40</f>
        <v>27.628498829555234</v>
      </c>
      <c r="C46" s="16">
        <f t="shared" ref="C46:Q46" si="39">+C38+C39+C40</f>
        <v>28.81000466055616</v>
      </c>
      <c r="D46" s="16">
        <f t="shared" si="39"/>
        <v>30.161512704352962</v>
      </c>
      <c r="E46" s="16">
        <f t="shared" si="39"/>
        <v>28.054132431126149</v>
      </c>
      <c r="F46" s="16">
        <f t="shared" si="39"/>
        <v>27.159108202708872</v>
      </c>
      <c r="G46" s="16">
        <f t="shared" si="39"/>
        <v>26.787242318164139</v>
      </c>
      <c r="H46" s="16">
        <f t="shared" si="39"/>
        <v>26.68344870988043</v>
      </c>
      <c r="I46" s="16">
        <f t="shared" si="39"/>
        <v>25.316929660336989</v>
      </c>
      <c r="J46" s="16">
        <f t="shared" si="39"/>
        <v>23.056268375167818</v>
      </c>
      <c r="K46" s="16">
        <f t="shared" si="39"/>
        <v>22.488343229009427</v>
      </c>
      <c r="L46" s="16">
        <f t="shared" si="39"/>
        <v>23.776787329572553</v>
      </c>
      <c r="M46" s="16">
        <f t="shared" si="39"/>
        <v>23.393212956241022</v>
      </c>
      <c r="N46" s="16">
        <f t="shared" si="39"/>
        <v>23.76415354874344</v>
      </c>
      <c r="O46" s="16">
        <f t="shared" si="39"/>
        <v>22.816937885785816</v>
      </c>
      <c r="P46" s="16">
        <f t="shared" si="39"/>
        <v>23.385913426265592</v>
      </c>
      <c r="Q46" s="16">
        <f t="shared" si="39"/>
        <v>23.452777588903245</v>
      </c>
      <c r="R46" s="16">
        <f t="shared" ref="R46:S46" si="40">+R38+R39+R40</f>
        <v>24.203941362830907</v>
      </c>
      <c r="S46" s="16">
        <f t="shared" si="40"/>
        <v>22.693600852855148</v>
      </c>
      <c r="T46" s="16">
        <f t="shared" ref="T46:U46" si="41">+T38+T39+T40</f>
        <v>22.42176796929045</v>
      </c>
      <c r="U46" s="16">
        <f t="shared" si="41"/>
        <v>21.325299602303712</v>
      </c>
      <c r="V46" s="16">
        <f t="shared" ref="V46:Y46" si="42">+V38+V39+V40</f>
        <v>21.100795579816975</v>
      </c>
      <c r="W46" s="16">
        <f t="shared" si="42"/>
        <v>19.970841784989858</v>
      </c>
      <c r="X46" s="16">
        <f t="shared" si="42"/>
        <v>20.351229548349174</v>
      </c>
      <c r="Y46" s="16">
        <f t="shared" si="42"/>
        <v>20.144096456403467</v>
      </c>
      <c r="Z46" s="16">
        <f t="shared" ref="Z46:AB46" si="43">+Z38+Z39+Z40</f>
        <v>18.892878649329795</v>
      </c>
      <c r="AA46" s="16">
        <f t="shared" si="43"/>
        <v>19.219276353340124</v>
      </c>
      <c r="AB46" s="16">
        <f t="shared" si="43"/>
        <v>19.568777904915752</v>
      </c>
    </row>
    <row r="47" spans="1:28" ht="15" customHeight="1" x14ac:dyDescent="0.35">
      <c r="A47" s="14" t="s">
        <v>79</v>
      </c>
      <c r="B47" s="16">
        <f>+B37</f>
        <v>28.902983133590766</v>
      </c>
      <c r="C47" s="16">
        <f t="shared" ref="C47:T47" si="44">+C37</f>
        <v>27.802159391020666</v>
      </c>
      <c r="D47" s="16">
        <f t="shared" si="44"/>
        <v>27.201103013590703</v>
      </c>
      <c r="E47" s="16">
        <f t="shared" si="44"/>
        <v>27.91880135331078</v>
      </c>
      <c r="F47" s="16">
        <f t="shared" si="44"/>
        <v>27.667021762288847</v>
      </c>
      <c r="G47" s="16">
        <f t="shared" si="44"/>
        <v>28.014391287436798</v>
      </c>
      <c r="H47" s="16">
        <f t="shared" si="44"/>
        <v>27.800980223887713</v>
      </c>
      <c r="I47" s="16">
        <f t="shared" si="44"/>
        <v>28.012837657127577</v>
      </c>
      <c r="J47" s="16">
        <f t="shared" si="44"/>
        <v>29.405366823581396</v>
      </c>
      <c r="K47" s="16">
        <f t="shared" si="44"/>
        <v>30.705108852437018</v>
      </c>
      <c r="L47" s="16">
        <f t="shared" si="44"/>
        <v>27.957502096936004</v>
      </c>
      <c r="M47" s="16">
        <f t="shared" si="44"/>
        <v>28.89204677097975</v>
      </c>
      <c r="N47" s="16">
        <f t="shared" si="44"/>
        <v>29.224584982662861</v>
      </c>
      <c r="O47" s="16">
        <f t="shared" si="44"/>
        <v>31.580840563445129</v>
      </c>
      <c r="P47" s="16">
        <f t="shared" si="44"/>
        <v>32.98577797844122</v>
      </c>
      <c r="Q47" s="16">
        <f t="shared" si="44"/>
        <v>34.360508601346297</v>
      </c>
      <c r="R47" s="16">
        <f t="shared" si="44"/>
        <v>34.222466842077004</v>
      </c>
      <c r="S47" s="16">
        <f t="shared" si="44"/>
        <v>36.747943033649513</v>
      </c>
      <c r="T47" s="16">
        <f t="shared" si="44"/>
        <v>36.803982474939978</v>
      </c>
      <c r="U47" s="16">
        <f t="shared" ref="U47:V47" si="45">+U37</f>
        <v>38.063125972626786</v>
      </c>
      <c r="V47" s="16">
        <f t="shared" si="45"/>
        <v>37.336467838121422</v>
      </c>
      <c r="W47" s="16">
        <f t="shared" ref="W47:Y47" si="46">+W37</f>
        <v>37.351673427991891</v>
      </c>
      <c r="X47" s="16">
        <f t="shared" si="46"/>
        <v>38.1649848143431</v>
      </c>
      <c r="Y47" s="16">
        <f t="shared" si="46"/>
        <v>39.774788021369403</v>
      </c>
      <c r="Z47" s="16">
        <f t="shared" ref="Z47:AB47" si="47">+Z37</f>
        <v>40.801124071637261</v>
      </c>
      <c r="AA47" s="16">
        <f t="shared" si="47"/>
        <v>40.206820140342238</v>
      </c>
      <c r="AB47" s="16">
        <f t="shared" si="47"/>
        <v>38.394920463978821</v>
      </c>
    </row>
    <row r="48" spans="1:28" ht="15" customHeight="1" x14ac:dyDescent="0.35">
      <c r="A48" s="14" t="s">
        <v>28</v>
      </c>
      <c r="B48" s="16">
        <f>+B42</f>
        <v>0.25209579640263302</v>
      </c>
      <c r="C48" s="16">
        <f t="shared" ref="C48:Q48" si="48">+C42</f>
        <v>0.3320646263787479</v>
      </c>
      <c r="D48" s="16">
        <f t="shared" si="48"/>
        <v>0.4274177663974788</v>
      </c>
      <c r="E48" s="16">
        <f t="shared" si="48"/>
        <v>0.44852585790236832</v>
      </c>
      <c r="F48" s="16">
        <f t="shared" si="48"/>
        <v>0.5459595190990717</v>
      </c>
      <c r="G48" s="16">
        <f t="shared" si="48"/>
        <v>0.54453520031116298</v>
      </c>
      <c r="H48" s="16">
        <f t="shared" si="48"/>
        <v>0.20977554017201594</v>
      </c>
      <c r="I48" s="16">
        <f t="shared" si="48"/>
        <v>0.11411250780065971</v>
      </c>
      <c r="J48" s="16">
        <f t="shared" si="48"/>
        <v>0.45374980881328286</v>
      </c>
      <c r="K48" s="16">
        <f t="shared" si="48"/>
        <v>0.37234577840394489</v>
      </c>
      <c r="L48" s="16">
        <f t="shared" si="48"/>
        <v>0.44405703665937535</v>
      </c>
      <c r="M48" s="16">
        <f t="shared" si="48"/>
        <v>0.20234472745246443</v>
      </c>
      <c r="N48" s="16">
        <f t="shared" si="48"/>
        <v>0</v>
      </c>
      <c r="O48" s="16">
        <f t="shared" si="48"/>
        <v>0</v>
      </c>
      <c r="P48" s="16">
        <f t="shared" si="48"/>
        <v>4.6560189626954115E-2</v>
      </c>
      <c r="Q48" s="16">
        <f t="shared" si="48"/>
        <v>0</v>
      </c>
      <c r="R48" s="16">
        <f t="shared" ref="R48:S48" si="49">+R42</f>
        <v>0</v>
      </c>
      <c r="S48" s="16">
        <f t="shared" si="49"/>
        <v>0</v>
      </c>
      <c r="T48" s="16">
        <f t="shared" ref="T48:U48" si="50">+T42</f>
        <v>0</v>
      </c>
      <c r="U48" s="16">
        <f t="shared" si="50"/>
        <v>0</v>
      </c>
      <c r="V48" s="16">
        <f t="shared" ref="V48:Y48" si="51">+V42</f>
        <v>0</v>
      </c>
      <c r="W48" s="16">
        <f t="shared" si="51"/>
        <v>0</v>
      </c>
      <c r="X48" s="16">
        <f t="shared" si="51"/>
        <v>0</v>
      </c>
      <c r="Y48" s="16">
        <f t="shared" si="51"/>
        <v>0</v>
      </c>
      <c r="Z48" s="16">
        <f t="shared" ref="Z48:AB48" si="52">+Z42</f>
        <v>0</v>
      </c>
      <c r="AA48" s="16">
        <f t="shared" si="52"/>
        <v>0</v>
      </c>
      <c r="AB48" s="16">
        <f t="shared" si="52"/>
        <v>0</v>
      </c>
    </row>
    <row r="49" spans="1:2" ht="15" customHeight="1" x14ac:dyDescent="0.35">
      <c r="B49" s="17"/>
    </row>
    <row r="50" spans="1:2" ht="15" customHeight="1" x14ac:dyDescent="0.35">
      <c r="A50" s="6" t="s">
        <v>77</v>
      </c>
    </row>
    <row r="51" spans="1:2" ht="15" customHeight="1" x14ac:dyDescent="0.35">
      <c r="A51" s="6" t="s">
        <v>78</v>
      </c>
    </row>
    <row r="52" spans="1:2" ht="15" customHeight="1" x14ac:dyDescent="0.35">
      <c r="A52" s="6" t="s">
        <v>80</v>
      </c>
    </row>
    <row r="53" spans="1:2" ht="15" customHeight="1" x14ac:dyDescent="0.35">
      <c r="A53" s="6" t="s">
        <v>81</v>
      </c>
    </row>
    <row r="54" spans="1:2" ht="15" customHeight="1" x14ac:dyDescent="0.35">
      <c r="A54" s="6" t="s">
        <v>82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topLeftCell="A28" workbookViewId="0">
      <pane xSplit="1" topLeftCell="V1" activePane="topRight" state="frozen"/>
      <selection pane="topRight" activeCell="Z33" sqref="Z33:AB33"/>
    </sheetView>
  </sheetViews>
  <sheetFormatPr defaultColWidth="9.1796875" defaultRowHeight="15" customHeight="1" x14ac:dyDescent="0.35"/>
  <cols>
    <col min="1" max="1" width="9.1796875" style="3"/>
    <col min="2" max="17" width="8.81640625" style="3" customWidth="1"/>
    <col min="18" max="16384" width="9.1796875" style="3"/>
  </cols>
  <sheetData>
    <row r="1" spans="1:28" ht="15" customHeight="1" x14ac:dyDescent="0.35">
      <c r="A1" s="2" t="s">
        <v>30</v>
      </c>
    </row>
    <row r="3" spans="1:28" ht="15" customHeight="1" x14ac:dyDescent="0.35">
      <c r="A3" s="6"/>
      <c r="B3" s="4">
        <v>1997</v>
      </c>
      <c r="C3" s="4">
        <v>1998</v>
      </c>
      <c r="D3" s="4">
        <v>1999</v>
      </c>
      <c r="E3" s="4">
        <v>2000</v>
      </c>
      <c r="F3" s="4">
        <v>2001</v>
      </c>
      <c r="G3" s="4">
        <v>2002</v>
      </c>
      <c r="H3" s="4">
        <v>2003</v>
      </c>
      <c r="I3" s="4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4">
        <v>2010</v>
      </c>
      <c r="P3" s="4">
        <v>2011</v>
      </c>
      <c r="Q3" s="4">
        <v>2012</v>
      </c>
      <c r="R3" s="4">
        <v>2013</v>
      </c>
      <c r="S3" s="2">
        <v>2014</v>
      </c>
      <c r="T3" s="4">
        <v>2015</v>
      </c>
      <c r="U3" s="4">
        <v>2016</v>
      </c>
      <c r="V3" s="2">
        <v>2017</v>
      </c>
      <c r="W3" s="2">
        <v>2018</v>
      </c>
      <c r="X3" s="2">
        <v>2019</v>
      </c>
      <c r="Y3" s="2">
        <v>2020</v>
      </c>
      <c r="Z3" s="2">
        <v>2021</v>
      </c>
      <c r="AA3" s="2">
        <v>2022</v>
      </c>
      <c r="AB3" s="2">
        <v>2023</v>
      </c>
    </row>
    <row r="4" spans="1:28" ht="15" customHeight="1" x14ac:dyDescent="0.35">
      <c r="A4" s="6" t="s">
        <v>0</v>
      </c>
      <c r="B4" s="13">
        <v>305</v>
      </c>
      <c r="C4" s="13">
        <v>265</v>
      </c>
      <c r="D4" s="13">
        <v>245</v>
      </c>
      <c r="E4" s="13">
        <v>232</v>
      </c>
      <c r="F4" s="13">
        <v>231</v>
      </c>
      <c r="G4" s="13">
        <v>233</v>
      </c>
      <c r="H4" s="13">
        <v>236</v>
      </c>
      <c r="I4" s="13">
        <v>240</v>
      </c>
      <c r="J4" s="13">
        <v>289</v>
      </c>
      <c r="K4" s="13">
        <v>302</v>
      </c>
      <c r="L4" s="13">
        <v>269</v>
      </c>
      <c r="M4" s="13">
        <v>302</v>
      </c>
      <c r="N4" s="13">
        <v>320</v>
      </c>
      <c r="O4" s="13">
        <v>331</v>
      </c>
      <c r="P4" s="13">
        <v>334</v>
      </c>
      <c r="Q4" s="13">
        <v>383</v>
      </c>
      <c r="R4" s="13">
        <v>393</v>
      </c>
      <c r="S4" s="13">
        <v>411</v>
      </c>
      <c r="T4" s="22">
        <v>406</v>
      </c>
      <c r="U4" s="22">
        <v>417</v>
      </c>
      <c r="V4" s="6">
        <v>423</v>
      </c>
      <c r="W4" s="3">
        <v>447</v>
      </c>
      <c r="X4" s="3">
        <v>433</v>
      </c>
      <c r="Y4" s="3">
        <v>447</v>
      </c>
      <c r="Z4" s="3">
        <v>445</v>
      </c>
      <c r="AA4" s="3">
        <v>450</v>
      </c>
      <c r="AB4" s="31">
        <v>515</v>
      </c>
    </row>
    <row r="5" spans="1:28" ht="15" customHeight="1" x14ac:dyDescent="0.35">
      <c r="A5" s="6" t="s">
        <v>1</v>
      </c>
      <c r="B5" s="13">
        <v>365</v>
      </c>
      <c r="C5" s="13">
        <v>386</v>
      </c>
      <c r="D5" s="13">
        <v>382</v>
      </c>
      <c r="E5" s="13">
        <v>366</v>
      </c>
      <c r="F5" s="13">
        <v>393</v>
      </c>
      <c r="G5" s="13">
        <v>389</v>
      </c>
      <c r="H5" s="13">
        <v>413</v>
      </c>
      <c r="I5" s="13">
        <v>358</v>
      </c>
      <c r="J5" s="13">
        <v>421</v>
      </c>
      <c r="K5" s="13">
        <v>443</v>
      </c>
      <c r="L5" s="13">
        <v>438</v>
      </c>
      <c r="M5" s="13">
        <v>417</v>
      </c>
      <c r="N5" s="13">
        <v>500</v>
      </c>
      <c r="O5" s="13">
        <v>468</v>
      </c>
      <c r="P5" s="13">
        <v>485</v>
      </c>
      <c r="Q5" s="13">
        <v>518</v>
      </c>
      <c r="R5" s="13">
        <v>541</v>
      </c>
      <c r="S5" s="13">
        <v>554</v>
      </c>
      <c r="T5" s="22">
        <v>554</v>
      </c>
      <c r="U5" s="22">
        <v>554</v>
      </c>
      <c r="V5" s="6">
        <v>567</v>
      </c>
      <c r="W5" s="3">
        <v>521</v>
      </c>
      <c r="X5" s="3">
        <v>541</v>
      </c>
      <c r="Y5" s="3">
        <v>401</v>
      </c>
      <c r="Z5" s="3">
        <v>313</v>
      </c>
      <c r="AA5" s="3">
        <v>393</v>
      </c>
      <c r="AB5" s="31">
        <v>340</v>
      </c>
    </row>
    <row r="6" spans="1:28" ht="15" customHeight="1" x14ac:dyDescent="0.35">
      <c r="A6" s="6" t="s">
        <v>2</v>
      </c>
      <c r="B6" s="13">
        <v>243</v>
      </c>
      <c r="C6" s="13">
        <v>255</v>
      </c>
      <c r="D6" s="13">
        <v>234</v>
      </c>
      <c r="E6" s="13">
        <v>228</v>
      </c>
      <c r="F6" s="13">
        <v>241</v>
      </c>
      <c r="G6" s="13">
        <v>229</v>
      </c>
      <c r="H6" s="13">
        <v>248</v>
      </c>
      <c r="I6" s="13">
        <v>286</v>
      </c>
      <c r="J6" s="13">
        <v>290</v>
      </c>
      <c r="K6" s="13">
        <v>336</v>
      </c>
      <c r="L6" s="13">
        <v>321</v>
      </c>
      <c r="M6" s="13">
        <v>306</v>
      </c>
      <c r="N6" s="13">
        <v>343</v>
      </c>
      <c r="O6" s="13">
        <v>385</v>
      </c>
      <c r="P6" s="13">
        <v>399</v>
      </c>
      <c r="Q6" s="13">
        <v>436</v>
      </c>
      <c r="R6" s="13">
        <v>447</v>
      </c>
      <c r="S6" s="13">
        <v>443</v>
      </c>
      <c r="T6" s="22">
        <v>501</v>
      </c>
      <c r="U6" s="22">
        <v>535</v>
      </c>
      <c r="V6" s="6">
        <v>502</v>
      </c>
      <c r="W6" s="3">
        <v>507</v>
      </c>
      <c r="X6" s="3">
        <v>546</v>
      </c>
      <c r="Y6" s="3">
        <v>591</v>
      </c>
      <c r="Z6" s="3">
        <v>640</v>
      </c>
      <c r="AA6" s="3">
        <v>610</v>
      </c>
      <c r="AB6" s="31">
        <v>634</v>
      </c>
    </row>
    <row r="7" spans="1:28" ht="15" customHeight="1" x14ac:dyDescent="0.35">
      <c r="A7" s="6" t="s">
        <v>3</v>
      </c>
      <c r="B7" s="13">
        <v>171</v>
      </c>
      <c r="C7" s="13">
        <v>147</v>
      </c>
      <c r="D7" s="13">
        <v>166</v>
      </c>
      <c r="E7" s="13">
        <v>165</v>
      </c>
      <c r="F7" s="13">
        <v>143</v>
      </c>
      <c r="G7" s="13">
        <v>150</v>
      </c>
      <c r="H7" s="13">
        <v>179</v>
      </c>
      <c r="I7" s="13">
        <v>181</v>
      </c>
      <c r="J7" s="13">
        <v>220</v>
      </c>
      <c r="K7" s="13">
        <v>253</v>
      </c>
      <c r="L7" s="13">
        <v>237</v>
      </c>
      <c r="M7" s="13">
        <v>259</v>
      </c>
      <c r="N7" s="13">
        <v>279</v>
      </c>
      <c r="O7" s="13">
        <v>291</v>
      </c>
      <c r="P7" s="13">
        <v>314</v>
      </c>
      <c r="Q7" s="13">
        <v>339</v>
      </c>
      <c r="R7" s="13">
        <v>341</v>
      </c>
      <c r="S7" s="13">
        <v>343</v>
      </c>
      <c r="T7" s="22">
        <v>364</v>
      </c>
      <c r="U7" s="22">
        <v>395</v>
      </c>
      <c r="V7" s="6">
        <v>336</v>
      </c>
      <c r="W7" s="3">
        <v>334</v>
      </c>
      <c r="X7" s="3">
        <v>367</v>
      </c>
      <c r="Y7" s="3">
        <v>335</v>
      </c>
      <c r="Z7" s="3">
        <v>354</v>
      </c>
      <c r="AA7" s="3">
        <v>389</v>
      </c>
      <c r="AB7" s="31">
        <v>406</v>
      </c>
    </row>
    <row r="8" spans="1:28" ht="15" customHeight="1" x14ac:dyDescent="0.35">
      <c r="A8" s="6" t="s">
        <v>4</v>
      </c>
      <c r="B8" s="13">
        <v>91</v>
      </c>
      <c r="C8" s="13">
        <v>108</v>
      </c>
      <c r="D8" s="13">
        <v>95</v>
      </c>
      <c r="E8" s="13">
        <v>91</v>
      </c>
      <c r="F8" s="13">
        <v>115</v>
      </c>
      <c r="G8" s="13">
        <v>100</v>
      </c>
      <c r="H8" s="13">
        <v>131</v>
      </c>
      <c r="I8" s="13">
        <v>131</v>
      </c>
      <c r="J8" s="13">
        <v>154</v>
      </c>
      <c r="K8" s="13">
        <v>147</v>
      </c>
      <c r="L8" s="13">
        <v>179</v>
      </c>
      <c r="M8" s="13">
        <v>185</v>
      </c>
      <c r="N8" s="13">
        <v>193</v>
      </c>
      <c r="O8" s="13">
        <v>196</v>
      </c>
      <c r="P8" s="13">
        <v>225</v>
      </c>
      <c r="Q8" s="13">
        <v>245</v>
      </c>
      <c r="R8" s="13">
        <v>244</v>
      </c>
      <c r="S8" s="13">
        <v>289</v>
      </c>
      <c r="T8" s="22">
        <v>351</v>
      </c>
      <c r="U8" s="29">
        <v>340</v>
      </c>
      <c r="V8" s="6">
        <v>333</v>
      </c>
      <c r="W8" s="3">
        <v>367</v>
      </c>
      <c r="X8" s="3">
        <v>345</v>
      </c>
      <c r="Y8" s="3">
        <v>312</v>
      </c>
      <c r="Z8" s="3">
        <v>399</v>
      </c>
      <c r="AA8" s="3">
        <v>393</v>
      </c>
      <c r="AB8" s="31">
        <v>421</v>
      </c>
    </row>
    <row r="9" spans="1:28" ht="15" customHeight="1" x14ac:dyDescent="0.35">
      <c r="A9" s="6" t="s">
        <v>5</v>
      </c>
      <c r="B9" s="13">
        <v>360</v>
      </c>
      <c r="C9" s="13">
        <v>333</v>
      </c>
      <c r="D9" s="13">
        <v>292</v>
      </c>
      <c r="E9" s="13">
        <v>288</v>
      </c>
      <c r="F9" s="13">
        <v>319</v>
      </c>
      <c r="G9" s="13">
        <v>335</v>
      </c>
      <c r="H9" s="13">
        <v>325</v>
      </c>
      <c r="I9" s="13">
        <v>329</v>
      </c>
      <c r="J9" s="13">
        <v>323</v>
      </c>
      <c r="K9" s="13">
        <v>323</v>
      </c>
      <c r="L9" s="13">
        <v>323</v>
      </c>
      <c r="M9" s="13">
        <v>362</v>
      </c>
      <c r="N9" s="13">
        <v>379</v>
      </c>
      <c r="O9" s="13">
        <v>404</v>
      </c>
      <c r="P9" s="13">
        <v>405</v>
      </c>
      <c r="Q9" s="13">
        <v>449</v>
      </c>
      <c r="R9" s="13">
        <v>517</v>
      </c>
      <c r="S9" s="13">
        <v>497</v>
      </c>
      <c r="T9" s="22">
        <v>478</v>
      </c>
      <c r="U9" s="22">
        <v>546</v>
      </c>
      <c r="V9" s="6">
        <v>543</v>
      </c>
      <c r="W9" s="3">
        <v>535</v>
      </c>
      <c r="X9" s="3">
        <v>526</v>
      </c>
      <c r="Y9" s="3">
        <v>541</v>
      </c>
      <c r="Z9" s="3">
        <v>568</v>
      </c>
      <c r="AA9" s="3">
        <v>568</v>
      </c>
      <c r="AB9" s="31">
        <v>589</v>
      </c>
    </row>
    <row r="10" spans="1:28" ht="15" customHeight="1" x14ac:dyDescent="0.35">
      <c r="A10" s="6" t="s">
        <v>6</v>
      </c>
      <c r="B10" s="13">
        <v>167</v>
      </c>
      <c r="C10" s="13">
        <v>176</v>
      </c>
      <c r="D10" s="13">
        <v>192</v>
      </c>
      <c r="E10" s="13">
        <v>177</v>
      </c>
      <c r="F10" s="13">
        <v>195</v>
      </c>
      <c r="G10" s="13">
        <v>213</v>
      </c>
      <c r="H10" s="13">
        <v>220</v>
      </c>
      <c r="I10" s="13">
        <v>245</v>
      </c>
      <c r="J10" s="13">
        <v>241</v>
      </c>
      <c r="K10" s="13">
        <v>246</v>
      </c>
      <c r="L10" s="13">
        <v>269</v>
      </c>
      <c r="M10" s="13">
        <v>264</v>
      </c>
      <c r="N10" s="13">
        <v>285</v>
      </c>
      <c r="O10" s="13">
        <v>303</v>
      </c>
      <c r="P10" s="13">
        <v>324</v>
      </c>
      <c r="Q10" s="13">
        <v>312</v>
      </c>
      <c r="R10" s="13">
        <v>381</v>
      </c>
      <c r="S10" s="13">
        <v>383</v>
      </c>
      <c r="T10" s="22">
        <v>407</v>
      </c>
      <c r="U10" s="22">
        <v>453</v>
      </c>
      <c r="V10" s="6">
        <v>410</v>
      </c>
      <c r="W10" s="3">
        <v>434</v>
      </c>
      <c r="X10" s="3">
        <v>418</v>
      </c>
      <c r="Y10" s="3">
        <v>419</v>
      </c>
      <c r="Z10" s="3">
        <v>422</v>
      </c>
      <c r="AA10" s="3">
        <v>358</v>
      </c>
      <c r="AB10" s="31">
        <v>419</v>
      </c>
    </row>
    <row r="11" spans="1:28" ht="15" customHeight="1" x14ac:dyDescent="0.35">
      <c r="A11" s="6" t="s">
        <v>7</v>
      </c>
      <c r="B11" s="13">
        <v>232</v>
      </c>
      <c r="C11" s="13">
        <v>211</v>
      </c>
      <c r="D11" s="13">
        <v>206</v>
      </c>
      <c r="E11" s="13">
        <v>191</v>
      </c>
      <c r="F11" s="13">
        <v>214</v>
      </c>
      <c r="G11" s="13">
        <v>192</v>
      </c>
      <c r="H11" s="13">
        <v>213</v>
      </c>
      <c r="I11" s="13">
        <v>214</v>
      </c>
      <c r="J11" s="13">
        <v>226</v>
      </c>
      <c r="K11" s="13">
        <v>241</v>
      </c>
      <c r="L11" s="13">
        <v>262</v>
      </c>
      <c r="M11" s="13">
        <v>261</v>
      </c>
      <c r="N11" s="13">
        <v>265</v>
      </c>
      <c r="O11" s="13">
        <v>292</v>
      </c>
      <c r="P11" s="13">
        <v>307</v>
      </c>
      <c r="Q11" s="13">
        <v>330</v>
      </c>
      <c r="R11" s="13">
        <v>385</v>
      </c>
      <c r="S11" s="13">
        <v>354</v>
      </c>
      <c r="T11" s="22">
        <v>355</v>
      </c>
      <c r="U11" s="22">
        <v>376</v>
      </c>
      <c r="V11" s="6">
        <v>435</v>
      </c>
      <c r="W11" s="3">
        <v>389</v>
      </c>
      <c r="X11" s="3">
        <v>446</v>
      </c>
      <c r="Y11" s="3">
        <v>391</v>
      </c>
      <c r="Z11" s="3">
        <v>388</v>
      </c>
      <c r="AA11" s="3">
        <v>398</v>
      </c>
      <c r="AB11" s="31">
        <v>394</v>
      </c>
    </row>
    <row r="12" spans="1:28" ht="15" customHeight="1" x14ac:dyDescent="0.35">
      <c r="A12" s="6" t="s">
        <v>8</v>
      </c>
      <c r="B12" s="13">
        <v>50</v>
      </c>
      <c r="C12" s="13">
        <v>56</v>
      </c>
      <c r="D12" s="13">
        <v>53</v>
      </c>
      <c r="E12" s="13">
        <v>59</v>
      </c>
      <c r="F12" s="13">
        <v>58</v>
      </c>
      <c r="G12" s="13">
        <v>57</v>
      </c>
      <c r="H12" s="13">
        <v>56</v>
      </c>
      <c r="I12" s="13">
        <v>52</v>
      </c>
      <c r="J12" s="13">
        <v>67</v>
      </c>
      <c r="K12" s="13">
        <v>92</v>
      </c>
      <c r="L12" s="13">
        <v>83</v>
      </c>
      <c r="M12" s="13">
        <v>85</v>
      </c>
      <c r="N12" s="13">
        <v>85</v>
      </c>
      <c r="O12" s="13">
        <v>110</v>
      </c>
      <c r="P12" s="13">
        <v>131</v>
      </c>
      <c r="Q12" s="13">
        <v>133</v>
      </c>
      <c r="R12" s="13">
        <v>132</v>
      </c>
      <c r="S12" s="13">
        <v>160</v>
      </c>
      <c r="T12" s="22">
        <v>165</v>
      </c>
      <c r="U12" s="22">
        <v>128</v>
      </c>
      <c r="V12" s="6">
        <v>118</v>
      </c>
      <c r="W12" s="3">
        <v>118</v>
      </c>
      <c r="X12" s="3">
        <v>111</v>
      </c>
      <c r="Y12" s="3">
        <v>102</v>
      </c>
      <c r="Z12" s="3">
        <v>112</v>
      </c>
      <c r="AA12" s="3">
        <v>93</v>
      </c>
      <c r="AB12" s="31">
        <v>93</v>
      </c>
    </row>
    <row r="13" spans="1:28" ht="15" customHeight="1" x14ac:dyDescent="0.35">
      <c r="A13" s="6" t="s">
        <v>9</v>
      </c>
      <c r="B13" s="13">
        <v>188</v>
      </c>
      <c r="C13" s="13">
        <v>226</v>
      </c>
      <c r="D13" s="13">
        <v>183</v>
      </c>
      <c r="E13" s="13">
        <v>172</v>
      </c>
      <c r="F13" s="13">
        <v>180</v>
      </c>
      <c r="G13" s="13">
        <v>178</v>
      </c>
      <c r="H13" s="13">
        <v>185</v>
      </c>
      <c r="I13" s="13">
        <v>212</v>
      </c>
      <c r="J13" s="13">
        <v>225</v>
      </c>
      <c r="K13" s="13">
        <v>214</v>
      </c>
      <c r="L13" s="13">
        <v>229</v>
      </c>
      <c r="M13" s="13">
        <v>236</v>
      </c>
      <c r="N13" s="13">
        <v>264</v>
      </c>
      <c r="O13" s="13">
        <v>333</v>
      </c>
      <c r="P13" s="13">
        <v>319</v>
      </c>
      <c r="Q13" s="13">
        <v>303</v>
      </c>
      <c r="R13" s="13">
        <v>353</v>
      </c>
      <c r="S13" s="13">
        <v>371</v>
      </c>
      <c r="T13" s="22">
        <v>359</v>
      </c>
      <c r="U13" s="22">
        <v>398</v>
      </c>
      <c r="V13" s="6">
        <v>354</v>
      </c>
      <c r="W13" s="3">
        <v>368</v>
      </c>
      <c r="X13" s="3">
        <v>401</v>
      </c>
      <c r="Y13" s="3">
        <v>380</v>
      </c>
      <c r="Z13" s="3">
        <v>432</v>
      </c>
      <c r="AA13" s="3">
        <v>394</v>
      </c>
      <c r="AB13" s="31">
        <v>408</v>
      </c>
    </row>
    <row r="14" spans="1:28" ht="15" customHeight="1" x14ac:dyDescent="0.35">
      <c r="A14" s="6" t="s">
        <v>10</v>
      </c>
      <c r="B14" s="13">
        <v>125</v>
      </c>
      <c r="C14" s="13">
        <v>109</v>
      </c>
      <c r="D14" s="13">
        <v>118</v>
      </c>
      <c r="E14" s="13">
        <v>99</v>
      </c>
      <c r="F14" s="13">
        <v>128</v>
      </c>
      <c r="G14" s="13">
        <v>128</v>
      </c>
      <c r="H14" s="13">
        <v>126</v>
      </c>
      <c r="I14" s="13">
        <v>143</v>
      </c>
      <c r="J14" s="13">
        <v>163</v>
      </c>
      <c r="K14" s="13">
        <v>148</v>
      </c>
      <c r="L14" s="13">
        <v>176</v>
      </c>
      <c r="M14" s="13">
        <v>191</v>
      </c>
      <c r="N14" s="13">
        <v>192</v>
      </c>
      <c r="O14" s="13">
        <v>189</v>
      </c>
      <c r="P14" s="13">
        <v>199</v>
      </c>
      <c r="Q14" s="13">
        <v>245</v>
      </c>
      <c r="R14" s="13">
        <v>218</v>
      </c>
      <c r="S14" s="13">
        <v>243</v>
      </c>
      <c r="T14" s="22">
        <v>234</v>
      </c>
      <c r="U14" s="22">
        <v>222</v>
      </c>
      <c r="V14" s="6">
        <v>212</v>
      </c>
      <c r="W14" s="3">
        <v>264</v>
      </c>
      <c r="X14" s="3">
        <v>286</v>
      </c>
      <c r="Y14" s="3">
        <v>241</v>
      </c>
      <c r="Z14" s="3">
        <v>262</v>
      </c>
      <c r="AA14" s="3">
        <v>225</v>
      </c>
      <c r="AB14" s="31">
        <v>309</v>
      </c>
    </row>
    <row r="15" spans="1:28" ht="15" customHeight="1" x14ac:dyDescent="0.35">
      <c r="A15" s="6" t="s">
        <v>11</v>
      </c>
      <c r="B15" s="13">
        <v>140</v>
      </c>
      <c r="C15" s="13">
        <v>125</v>
      </c>
      <c r="D15" s="13">
        <v>97</v>
      </c>
      <c r="E15" s="13">
        <v>103</v>
      </c>
      <c r="F15" s="13">
        <v>121</v>
      </c>
      <c r="G15" s="13">
        <v>111</v>
      </c>
      <c r="H15" s="13">
        <v>144</v>
      </c>
      <c r="I15" s="13">
        <v>160</v>
      </c>
      <c r="J15" s="13">
        <v>166</v>
      </c>
      <c r="K15" s="13">
        <v>168</v>
      </c>
      <c r="L15" s="13">
        <v>147</v>
      </c>
      <c r="M15" s="13">
        <v>184</v>
      </c>
      <c r="N15" s="13">
        <v>191</v>
      </c>
      <c r="O15" s="13">
        <v>188</v>
      </c>
      <c r="P15" s="13">
        <v>203</v>
      </c>
      <c r="Q15" s="13">
        <v>196</v>
      </c>
      <c r="R15" s="13">
        <v>220</v>
      </c>
      <c r="S15" s="13">
        <v>244</v>
      </c>
      <c r="T15" s="22">
        <v>234</v>
      </c>
      <c r="U15" s="22">
        <v>267</v>
      </c>
      <c r="V15" s="6">
        <v>199</v>
      </c>
      <c r="W15" s="3">
        <v>241</v>
      </c>
      <c r="X15" s="3">
        <v>242</v>
      </c>
      <c r="Y15" s="3">
        <v>184</v>
      </c>
      <c r="Z15" s="3">
        <v>206</v>
      </c>
      <c r="AA15" s="3">
        <v>193</v>
      </c>
      <c r="AB15" s="31">
        <v>209</v>
      </c>
    </row>
    <row r="16" spans="1:28" ht="15" customHeight="1" x14ac:dyDescent="0.35">
      <c r="A16" s="6" t="s">
        <v>12</v>
      </c>
      <c r="B16" s="13">
        <v>168</v>
      </c>
      <c r="C16" s="13">
        <v>181</v>
      </c>
      <c r="D16" s="13">
        <v>183</v>
      </c>
      <c r="E16" s="13">
        <v>185</v>
      </c>
      <c r="F16" s="13">
        <v>207</v>
      </c>
      <c r="G16" s="13">
        <v>214</v>
      </c>
      <c r="H16" s="13">
        <v>178</v>
      </c>
      <c r="I16" s="13">
        <v>170</v>
      </c>
      <c r="J16" s="13">
        <v>192</v>
      </c>
      <c r="K16" s="13">
        <v>224</v>
      </c>
      <c r="L16" s="13">
        <v>249</v>
      </c>
      <c r="M16" s="13">
        <v>202</v>
      </c>
      <c r="N16" s="13">
        <v>195</v>
      </c>
      <c r="O16" s="13">
        <v>205</v>
      </c>
      <c r="P16" s="13">
        <v>196</v>
      </c>
      <c r="Q16" s="13">
        <v>229</v>
      </c>
      <c r="R16" s="13">
        <v>273</v>
      </c>
      <c r="S16" s="13">
        <v>287</v>
      </c>
      <c r="T16" s="22">
        <v>292</v>
      </c>
      <c r="U16" s="22">
        <v>282</v>
      </c>
      <c r="V16" s="6">
        <v>285</v>
      </c>
      <c r="W16" s="3">
        <v>286</v>
      </c>
      <c r="X16" s="3">
        <v>294</v>
      </c>
      <c r="Y16" s="3">
        <v>283</v>
      </c>
      <c r="Z16" s="3">
        <v>294</v>
      </c>
      <c r="AA16" s="3">
        <v>320</v>
      </c>
      <c r="AB16" s="31">
        <v>359</v>
      </c>
    </row>
    <row r="17" spans="1:28" ht="15" customHeight="1" x14ac:dyDescent="0.35">
      <c r="A17" s="6" t="s">
        <v>13</v>
      </c>
      <c r="B17" s="13">
        <v>1</v>
      </c>
      <c r="C17" s="13">
        <v>1</v>
      </c>
      <c r="D17" s="13"/>
      <c r="E17" s="13">
        <v>4</v>
      </c>
      <c r="F17" s="13"/>
      <c r="G17" s="13">
        <v>2</v>
      </c>
      <c r="H17" s="13"/>
      <c r="I17" s="13"/>
      <c r="J17" s="13"/>
      <c r="K17" s="13">
        <v>3</v>
      </c>
      <c r="L17" s="13">
        <v>5</v>
      </c>
      <c r="M17" s="13"/>
      <c r="N17" s="13">
        <v>8</v>
      </c>
      <c r="O17" s="13">
        <v>6</v>
      </c>
      <c r="P17" s="13">
        <v>12</v>
      </c>
      <c r="Q17" s="13">
        <v>18</v>
      </c>
      <c r="R17" s="13">
        <v>23</v>
      </c>
      <c r="S17" s="13">
        <v>14</v>
      </c>
      <c r="T17" s="22">
        <v>41</v>
      </c>
      <c r="U17" s="22">
        <v>28</v>
      </c>
      <c r="V17" s="6">
        <v>14</v>
      </c>
      <c r="W17" s="3">
        <v>24</v>
      </c>
      <c r="X17" s="3">
        <v>22</v>
      </c>
      <c r="Y17" s="3">
        <v>26</v>
      </c>
      <c r="Z17" s="3">
        <v>24</v>
      </c>
      <c r="AA17" s="3">
        <v>27</v>
      </c>
      <c r="AB17" s="31">
        <v>11</v>
      </c>
    </row>
    <row r="18" spans="1:28" s="2" customFormat="1" ht="15" customHeight="1" x14ac:dyDescent="0.35">
      <c r="A18" s="4" t="s">
        <v>14</v>
      </c>
      <c r="B18" s="18">
        <f>SUM(B4:B17)</f>
        <v>2606</v>
      </c>
      <c r="C18" s="18">
        <f t="shared" ref="C18:AB18" si="0">SUM(C4:C17)</f>
        <v>2579</v>
      </c>
      <c r="D18" s="18">
        <f t="shared" si="0"/>
        <v>2446</v>
      </c>
      <c r="E18" s="18">
        <f t="shared" si="0"/>
        <v>2360</v>
      </c>
      <c r="F18" s="18">
        <f t="shared" si="0"/>
        <v>2545</v>
      </c>
      <c r="G18" s="18">
        <f t="shared" si="0"/>
        <v>2531</v>
      </c>
      <c r="H18" s="18">
        <f t="shared" si="0"/>
        <v>2654</v>
      </c>
      <c r="I18" s="18">
        <f t="shared" si="0"/>
        <v>2721</v>
      </c>
      <c r="J18" s="18">
        <f t="shared" si="0"/>
        <v>2977</v>
      </c>
      <c r="K18" s="18">
        <f t="shared" si="0"/>
        <v>3140</v>
      </c>
      <c r="L18" s="18">
        <f t="shared" si="0"/>
        <v>3187</v>
      </c>
      <c r="M18" s="18">
        <f t="shared" si="0"/>
        <v>3254</v>
      </c>
      <c r="N18" s="18">
        <f t="shared" si="0"/>
        <v>3499</v>
      </c>
      <c r="O18" s="18">
        <f t="shared" si="0"/>
        <v>3701</v>
      </c>
      <c r="P18" s="18">
        <f t="shared" si="0"/>
        <v>3853</v>
      </c>
      <c r="Q18" s="18">
        <f t="shared" si="0"/>
        <v>4136</v>
      </c>
      <c r="R18" s="18">
        <f t="shared" si="0"/>
        <v>4468</v>
      </c>
      <c r="S18" s="18">
        <f t="shared" si="0"/>
        <v>4593</v>
      </c>
      <c r="T18" s="18">
        <f t="shared" si="0"/>
        <v>4741</v>
      </c>
      <c r="U18" s="18">
        <f t="shared" si="0"/>
        <v>4941</v>
      </c>
      <c r="V18" s="18">
        <f t="shared" si="0"/>
        <v>4731</v>
      </c>
      <c r="W18" s="18">
        <f t="shared" si="0"/>
        <v>4835</v>
      </c>
      <c r="X18" s="18">
        <f t="shared" si="0"/>
        <v>4978</v>
      </c>
      <c r="Y18" s="18">
        <f t="shared" si="0"/>
        <v>4653</v>
      </c>
      <c r="Z18" s="18">
        <f t="shared" si="0"/>
        <v>4859</v>
      </c>
      <c r="AA18" s="18">
        <f t="shared" si="0"/>
        <v>4811</v>
      </c>
      <c r="AB18" s="18">
        <f t="shared" si="0"/>
        <v>5107</v>
      </c>
    </row>
    <row r="19" spans="1:28" ht="1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8" ht="15" customHeight="1" x14ac:dyDescent="0.35">
      <c r="A20" s="6"/>
      <c r="B20" s="4">
        <v>1997</v>
      </c>
      <c r="C20" s="4">
        <v>1998</v>
      </c>
      <c r="D20" s="4">
        <v>1999</v>
      </c>
      <c r="E20" s="4">
        <v>2000</v>
      </c>
      <c r="F20" s="4">
        <v>2001</v>
      </c>
      <c r="G20" s="4">
        <v>2002</v>
      </c>
      <c r="H20" s="4">
        <v>2003</v>
      </c>
      <c r="I20" s="4">
        <v>2004</v>
      </c>
      <c r="J20" s="4">
        <v>2005</v>
      </c>
      <c r="K20" s="4">
        <v>2006</v>
      </c>
      <c r="L20" s="4">
        <v>2007</v>
      </c>
      <c r="M20" s="4">
        <v>2008</v>
      </c>
      <c r="N20" s="4">
        <v>2009</v>
      </c>
      <c r="O20" s="4">
        <v>2010</v>
      </c>
      <c r="P20" s="4">
        <v>2011</v>
      </c>
      <c r="Q20" s="4">
        <v>2012</v>
      </c>
      <c r="R20" s="4">
        <v>2013</v>
      </c>
      <c r="S20" s="2">
        <v>2014</v>
      </c>
      <c r="T20" s="4">
        <v>2015</v>
      </c>
      <c r="U20" s="4">
        <v>2016</v>
      </c>
      <c r="V20" s="2">
        <v>2017</v>
      </c>
      <c r="W20" s="2">
        <v>2018</v>
      </c>
      <c r="X20" s="2">
        <v>2019</v>
      </c>
      <c r="Y20" s="2">
        <v>2020</v>
      </c>
      <c r="Z20" s="2">
        <v>2021</v>
      </c>
      <c r="AA20" s="2">
        <v>2022</v>
      </c>
      <c r="AB20" s="2">
        <v>2022</v>
      </c>
    </row>
    <row r="21" spans="1:28" ht="15" customHeight="1" x14ac:dyDescent="0.35">
      <c r="A21" s="6" t="s">
        <v>15</v>
      </c>
      <c r="B21" s="13">
        <v>168</v>
      </c>
      <c r="C21" s="13">
        <v>181</v>
      </c>
      <c r="D21" s="13">
        <v>183</v>
      </c>
      <c r="E21" s="13">
        <v>185</v>
      </c>
      <c r="F21" s="13">
        <v>207</v>
      </c>
      <c r="G21" s="13">
        <v>214</v>
      </c>
      <c r="H21" s="13">
        <v>178</v>
      </c>
      <c r="I21" s="13">
        <v>170</v>
      </c>
      <c r="J21" s="13">
        <v>192</v>
      </c>
      <c r="K21" s="13">
        <v>224</v>
      </c>
      <c r="L21" s="13">
        <v>249</v>
      </c>
      <c r="M21" s="13">
        <v>202</v>
      </c>
      <c r="N21" s="13">
        <v>195</v>
      </c>
      <c r="O21" s="13">
        <v>205</v>
      </c>
      <c r="P21" s="13">
        <v>196</v>
      </c>
      <c r="Q21" s="13">
        <v>229</v>
      </c>
      <c r="R21" s="13">
        <v>273</v>
      </c>
      <c r="S21" s="11">
        <v>287</v>
      </c>
      <c r="T21" s="21">
        <v>292</v>
      </c>
      <c r="U21" s="21">
        <v>282</v>
      </c>
      <c r="V21" s="6">
        <v>285</v>
      </c>
      <c r="W21" s="3">
        <v>286</v>
      </c>
      <c r="X21" s="3">
        <v>294</v>
      </c>
      <c r="Y21" s="3">
        <v>283</v>
      </c>
      <c r="Z21" s="3">
        <v>294</v>
      </c>
      <c r="AA21" s="3">
        <v>320</v>
      </c>
      <c r="AB21" s="24">
        <v>359</v>
      </c>
    </row>
    <row r="22" spans="1:28" ht="15" customHeight="1" x14ac:dyDescent="0.35">
      <c r="A22" s="6" t="s">
        <v>16</v>
      </c>
      <c r="B22" s="13">
        <v>524</v>
      </c>
      <c r="C22" s="13">
        <v>475</v>
      </c>
      <c r="D22" s="13">
        <v>430</v>
      </c>
      <c r="E22" s="13">
        <v>478</v>
      </c>
      <c r="F22" s="13">
        <v>488</v>
      </c>
      <c r="G22" s="13">
        <v>504</v>
      </c>
      <c r="H22" s="13">
        <v>509</v>
      </c>
      <c r="I22" s="13">
        <v>515</v>
      </c>
      <c r="J22" s="13">
        <v>519</v>
      </c>
      <c r="K22" s="13">
        <v>553</v>
      </c>
      <c r="L22" s="13">
        <v>575</v>
      </c>
      <c r="M22" s="13">
        <v>569</v>
      </c>
      <c r="N22" s="13">
        <v>602</v>
      </c>
      <c r="O22" s="13">
        <v>654</v>
      </c>
      <c r="P22" s="13">
        <v>637</v>
      </c>
      <c r="Q22" s="13">
        <v>673</v>
      </c>
      <c r="R22" s="13">
        <v>749</v>
      </c>
      <c r="S22" s="11">
        <v>676</v>
      </c>
      <c r="T22" s="21">
        <v>709</v>
      </c>
      <c r="U22" s="21">
        <v>768</v>
      </c>
      <c r="V22" s="6">
        <v>774</v>
      </c>
      <c r="W22" s="3">
        <v>752</v>
      </c>
      <c r="X22" s="3">
        <v>807</v>
      </c>
      <c r="Y22" s="3">
        <v>751</v>
      </c>
      <c r="Z22" s="3">
        <v>757</v>
      </c>
      <c r="AA22" s="3">
        <v>766</v>
      </c>
      <c r="AB22" s="24">
        <v>743</v>
      </c>
    </row>
    <row r="23" spans="1:28" ht="15" customHeight="1" x14ac:dyDescent="0.35">
      <c r="A23" s="6" t="s">
        <v>17</v>
      </c>
      <c r="B23" s="13">
        <v>447</v>
      </c>
      <c r="C23" s="13">
        <v>471</v>
      </c>
      <c r="D23" s="13">
        <v>389</v>
      </c>
      <c r="E23" s="13">
        <v>365</v>
      </c>
      <c r="F23" s="13">
        <v>404</v>
      </c>
      <c r="G23" s="13">
        <v>398</v>
      </c>
      <c r="H23" s="13">
        <v>412</v>
      </c>
      <c r="I23" s="13">
        <v>468</v>
      </c>
      <c r="J23" s="13">
        <v>520</v>
      </c>
      <c r="K23" s="13">
        <v>499</v>
      </c>
      <c r="L23" s="13">
        <v>526</v>
      </c>
      <c r="M23" s="13">
        <v>547</v>
      </c>
      <c r="N23" s="13">
        <v>603</v>
      </c>
      <c r="O23" s="13">
        <v>667</v>
      </c>
      <c r="P23" s="13">
        <v>679</v>
      </c>
      <c r="Q23" s="13">
        <v>687</v>
      </c>
      <c r="R23" s="13">
        <v>749</v>
      </c>
      <c r="S23" s="11">
        <v>810.5</v>
      </c>
      <c r="T23" s="21">
        <v>788.5</v>
      </c>
      <c r="U23" s="21">
        <v>834.25</v>
      </c>
      <c r="V23" s="6">
        <v>723</v>
      </c>
      <c r="W23" s="3">
        <v>824</v>
      </c>
      <c r="X23" s="3">
        <v>884</v>
      </c>
      <c r="Y23" s="3">
        <v>779</v>
      </c>
      <c r="Z23" s="3">
        <v>863</v>
      </c>
      <c r="AA23" s="3">
        <v>774</v>
      </c>
      <c r="AB23" s="24">
        <v>894</v>
      </c>
    </row>
    <row r="24" spans="1:28" ht="15" customHeight="1" x14ac:dyDescent="0.35">
      <c r="A24" s="6" t="s">
        <v>18</v>
      </c>
      <c r="B24" s="13">
        <v>686</v>
      </c>
      <c r="C24" s="13">
        <v>729</v>
      </c>
      <c r="D24" s="13">
        <v>702</v>
      </c>
      <c r="E24" s="13">
        <v>693</v>
      </c>
      <c r="F24" s="13">
        <v>754</v>
      </c>
      <c r="G24" s="13">
        <v>762</v>
      </c>
      <c r="H24" s="13">
        <v>831</v>
      </c>
      <c r="I24" s="13">
        <v>890</v>
      </c>
      <c r="J24" s="13">
        <v>940</v>
      </c>
      <c r="K24" s="13">
        <v>1032</v>
      </c>
      <c r="L24" s="13">
        <v>996</v>
      </c>
      <c r="M24" s="13">
        <v>1090</v>
      </c>
      <c r="N24" s="13">
        <v>1157</v>
      </c>
      <c r="O24" s="13">
        <v>1200</v>
      </c>
      <c r="P24" s="13">
        <v>1279</v>
      </c>
      <c r="Q24" s="13">
        <v>1394</v>
      </c>
      <c r="R24" s="13">
        <v>1547</v>
      </c>
      <c r="S24" s="11">
        <v>1580</v>
      </c>
      <c r="T24" s="21">
        <v>1687</v>
      </c>
      <c r="U24" s="27">
        <v>1737</v>
      </c>
      <c r="V24" s="6">
        <v>1687</v>
      </c>
      <c r="W24" s="3">
        <v>1688</v>
      </c>
      <c r="X24" s="3">
        <v>1711</v>
      </c>
      <c r="Y24" s="3">
        <v>1661</v>
      </c>
      <c r="Z24" s="3">
        <v>1746</v>
      </c>
      <c r="AA24" s="3">
        <v>1844</v>
      </c>
      <c r="AB24" s="24">
        <v>2028</v>
      </c>
    </row>
    <row r="25" spans="1:28" ht="15" customHeight="1" x14ac:dyDescent="0.35">
      <c r="A25" s="6" t="s">
        <v>19</v>
      </c>
      <c r="B25" s="13">
        <v>115</v>
      </c>
      <c r="C25" s="13">
        <v>96</v>
      </c>
      <c r="D25" s="13">
        <v>127</v>
      </c>
      <c r="E25" s="13">
        <v>98</v>
      </c>
      <c r="F25" s="13">
        <v>120</v>
      </c>
      <c r="G25" s="13">
        <v>126</v>
      </c>
      <c r="H25" s="13">
        <v>123</v>
      </c>
      <c r="I25" s="13">
        <v>101</v>
      </c>
      <c r="J25" s="13">
        <v>143</v>
      </c>
      <c r="K25" s="13">
        <v>160</v>
      </c>
      <c r="L25" s="13">
        <v>132</v>
      </c>
      <c r="M25" s="13">
        <v>150</v>
      </c>
      <c r="N25" s="13">
        <v>132</v>
      </c>
      <c r="O25" s="13">
        <v>180</v>
      </c>
      <c r="P25" s="13">
        <v>205</v>
      </c>
      <c r="Q25" s="13">
        <v>200</v>
      </c>
      <c r="R25" s="13">
        <v>212</v>
      </c>
      <c r="S25" s="11">
        <v>213</v>
      </c>
      <c r="T25" s="21">
        <v>221</v>
      </c>
      <c r="U25" s="21">
        <v>236</v>
      </c>
      <c r="V25" s="6">
        <v>211</v>
      </c>
      <c r="W25" s="3">
        <v>201</v>
      </c>
      <c r="X25" s="3">
        <v>238</v>
      </c>
      <c r="Y25" s="3">
        <v>153</v>
      </c>
      <c r="Z25" s="3">
        <v>201</v>
      </c>
      <c r="AA25" s="3">
        <v>169</v>
      </c>
      <c r="AB25" s="32">
        <v>180</v>
      </c>
    </row>
    <row r="26" spans="1:28" ht="15" customHeight="1" x14ac:dyDescent="0.35">
      <c r="A26" s="6" t="s">
        <v>20</v>
      </c>
      <c r="B26" s="13">
        <v>114</v>
      </c>
      <c r="C26" s="13">
        <v>119</v>
      </c>
      <c r="D26" s="13">
        <v>104</v>
      </c>
      <c r="E26" s="13">
        <v>83</v>
      </c>
      <c r="F26" s="13">
        <v>93</v>
      </c>
      <c r="G26" s="13">
        <v>87</v>
      </c>
      <c r="H26" s="13">
        <v>86</v>
      </c>
      <c r="I26" s="13">
        <v>87</v>
      </c>
      <c r="J26" s="13">
        <v>113</v>
      </c>
      <c r="K26" s="13">
        <v>120</v>
      </c>
      <c r="L26" s="13">
        <v>128</v>
      </c>
      <c r="M26" s="13">
        <v>111</v>
      </c>
      <c r="N26" s="13">
        <v>130</v>
      </c>
      <c r="O26" s="13">
        <v>112</v>
      </c>
      <c r="P26" s="13">
        <v>150</v>
      </c>
      <c r="Q26" s="13">
        <v>148</v>
      </c>
      <c r="R26" s="13">
        <v>139</v>
      </c>
      <c r="S26" s="11">
        <v>156</v>
      </c>
      <c r="T26" s="21">
        <v>176</v>
      </c>
      <c r="U26" s="21">
        <v>186</v>
      </c>
      <c r="V26" s="6">
        <v>192</v>
      </c>
      <c r="W26" s="3">
        <v>190</v>
      </c>
      <c r="X26" s="3">
        <v>187</v>
      </c>
      <c r="Y26" s="3">
        <v>168</v>
      </c>
      <c r="Z26" s="3">
        <v>144</v>
      </c>
      <c r="AA26" s="3">
        <v>142</v>
      </c>
      <c r="AB26" s="32">
        <v>161.5</v>
      </c>
    </row>
    <row r="27" spans="1:28" ht="15" customHeight="1" x14ac:dyDescent="0.35">
      <c r="A27" s="6" t="s">
        <v>21</v>
      </c>
      <c r="B27" s="13">
        <v>287</v>
      </c>
      <c r="C27" s="13">
        <v>269</v>
      </c>
      <c r="D27" s="13">
        <v>298</v>
      </c>
      <c r="E27" s="13">
        <v>243</v>
      </c>
      <c r="F27" s="13">
        <v>264</v>
      </c>
      <c r="G27" s="13">
        <v>238</v>
      </c>
      <c r="H27" s="13">
        <v>280</v>
      </c>
      <c r="I27" s="13">
        <v>283</v>
      </c>
      <c r="J27" s="13">
        <v>315</v>
      </c>
      <c r="K27" s="13">
        <v>292</v>
      </c>
      <c r="L27" s="13">
        <v>325</v>
      </c>
      <c r="M27" s="13">
        <v>350</v>
      </c>
      <c r="N27" s="13">
        <v>378</v>
      </c>
      <c r="O27" s="13">
        <v>400</v>
      </c>
      <c r="P27" s="13">
        <v>427</v>
      </c>
      <c r="Q27" s="13">
        <v>479</v>
      </c>
      <c r="R27" s="13">
        <v>479</v>
      </c>
      <c r="S27" s="11">
        <v>517.25</v>
      </c>
      <c r="T27" s="21">
        <v>520.5</v>
      </c>
      <c r="U27" s="21">
        <v>537.45000000000005</v>
      </c>
      <c r="V27" s="6">
        <v>497</v>
      </c>
      <c r="W27" s="3">
        <v>540</v>
      </c>
      <c r="X27" s="3">
        <v>529</v>
      </c>
      <c r="Y27" s="3">
        <v>531</v>
      </c>
      <c r="Z27" s="3">
        <v>575</v>
      </c>
      <c r="AA27" s="3">
        <v>521</v>
      </c>
      <c r="AB27" s="32">
        <v>467.25</v>
      </c>
    </row>
    <row r="28" spans="1:28" ht="15" customHeight="1" x14ac:dyDescent="0.35">
      <c r="A28" s="6" t="s">
        <v>22</v>
      </c>
      <c r="B28" s="13">
        <v>265</v>
      </c>
      <c r="C28" s="13">
        <v>239</v>
      </c>
      <c r="D28" s="13">
        <v>213</v>
      </c>
      <c r="E28" s="13">
        <v>215</v>
      </c>
      <c r="F28" s="13">
        <v>212</v>
      </c>
      <c r="G28" s="13">
        <v>200</v>
      </c>
      <c r="H28" s="13">
        <v>235</v>
      </c>
      <c r="I28" s="13">
        <v>207</v>
      </c>
      <c r="J28" s="13">
        <v>232</v>
      </c>
      <c r="K28" s="13">
        <v>255</v>
      </c>
      <c r="L28" s="13">
        <v>249</v>
      </c>
      <c r="M28" s="13">
        <v>235</v>
      </c>
      <c r="N28" s="13">
        <v>302</v>
      </c>
      <c r="O28" s="13">
        <v>283</v>
      </c>
      <c r="P28" s="13">
        <v>278</v>
      </c>
      <c r="Q28" s="13">
        <v>326</v>
      </c>
      <c r="R28" s="13">
        <v>320</v>
      </c>
      <c r="S28" s="11">
        <v>353.25</v>
      </c>
      <c r="T28" s="21">
        <v>347</v>
      </c>
      <c r="U28" s="21">
        <v>360.3</v>
      </c>
      <c r="V28" s="6">
        <v>363</v>
      </c>
      <c r="W28" s="3">
        <v>354</v>
      </c>
      <c r="X28" s="3">
        <v>328</v>
      </c>
      <c r="Y28" s="3">
        <v>327</v>
      </c>
      <c r="Z28" s="3">
        <v>279</v>
      </c>
      <c r="AA28" s="3">
        <v>275</v>
      </c>
      <c r="AB28" s="32">
        <v>274.25</v>
      </c>
    </row>
    <row r="29" spans="1:28" ht="15" customHeight="1" x14ac:dyDescent="0.35">
      <c r="A29" s="6" t="s">
        <v>23</v>
      </c>
      <c r="B29" s="13"/>
      <c r="C29" s="13"/>
      <c r="D29" s="13"/>
      <c r="E29" s="13"/>
      <c r="F29" s="13">
        <v>3</v>
      </c>
      <c r="G29" s="13">
        <v>2</v>
      </c>
      <c r="H29" s="13"/>
      <c r="I29" s="13"/>
      <c r="J29" s="13">
        <v>3</v>
      </c>
      <c r="K29" s="13">
        <v>5</v>
      </c>
      <c r="L29" s="13">
        <v>7</v>
      </c>
      <c r="M29" s="13"/>
      <c r="N29" s="13"/>
      <c r="O29" s="13"/>
      <c r="P29" s="13">
        <v>2</v>
      </c>
      <c r="Q29" s="13"/>
      <c r="R29" s="13"/>
      <c r="S29" s="6"/>
      <c r="T29" s="21"/>
      <c r="U29" s="21"/>
      <c r="V29" s="6"/>
    </row>
    <row r="30" spans="1:28" s="2" customFormat="1" ht="15" customHeight="1" x14ac:dyDescent="0.35">
      <c r="A30" s="4" t="s">
        <v>14</v>
      </c>
      <c r="B30" s="12">
        <f>SUM(B21:B29)</f>
        <v>2606</v>
      </c>
      <c r="C30" s="12">
        <f t="shared" ref="C30:AB30" si="1">SUM(C21:C29)</f>
        <v>2579</v>
      </c>
      <c r="D30" s="12">
        <f t="shared" si="1"/>
        <v>2446</v>
      </c>
      <c r="E30" s="12">
        <f t="shared" si="1"/>
        <v>2360</v>
      </c>
      <c r="F30" s="12">
        <f t="shared" si="1"/>
        <v>2545</v>
      </c>
      <c r="G30" s="12">
        <f t="shared" si="1"/>
        <v>2531</v>
      </c>
      <c r="H30" s="12">
        <f t="shared" si="1"/>
        <v>2654</v>
      </c>
      <c r="I30" s="12">
        <f t="shared" si="1"/>
        <v>2721</v>
      </c>
      <c r="J30" s="12">
        <f t="shared" si="1"/>
        <v>2977</v>
      </c>
      <c r="K30" s="12">
        <f t="shared" si="1"/>
        <v>3140</v>
      </c>
      <c r="L30" s="12">
        <f t="shared" si="1"/>
        <v>3187</v>
      </c>
      <c r="M30" s="12">
        <f t="shared" si="1"/>
        <v>3254</v>
      </c>
      <c r="N30" s="12">
        <f t="shared" si="1"/>
        <v>3499</v>
      </c>
      <c r="O30" s="12">
        <f t="shared" si="1"/>
        <v>3701</v>
      </c>
      <c r="P30" s="12">
        <f t="shared" si="1"/>
        <v>3853</v>
      </c>
      <c r="Q30" s="12">
        <f t="shared" si="1"/>
        <v>4136</v>
      </c>
      <c r="R30" s="12">
        <f t="shared" si="1"/>
        <v>4468</v>
      </c>
      <c r="S30" s="12">
        <f t="shared" si="1"/>
        <v>4593</v>
      </c>
      <c r="T30" s="12">
        <f t="shared" si="1"/>
        <v>4741</v>
      </c>
      <c r="U30" s="12">
        <f t="shared" si="1"/>
        <v>4941</v>
      </c>
      <c r="V30" s="12">
        <f t="shared" si="1"/>
        <v>4732</v>
      </c>
      <c r="W30" s="12">
        <f t="shared" si="1"/>
        <v>4835</v>
      </c>
      <c r="X30" s="12">
        <f t="shared" si="1"/>
        <v>4978</v>
      </c>
      <c r="Y30" s="12">
        <f t="shared" si="1"/>
        <v>4653</v>
      </c>
      <c r="Z30" s="12">
        <f t="shared" si="1"/>
        <v>4859</v>
      </c>
      <c r="AA30" s="12">
        <f t="shared" si="1"/>
        <v>4811</v>
      </c>
      <c r="AB30" s="12">
        <f t="shared" si="1"/>
        <v>5107</v>
      </c>
    </row>
    <row r="32" spans="1:28" s="6" customFormat="1" ht="15" customHeight="1" x14ac:dyDescent="0.35">
      <c r="A32" s="4" t="s">
        <v>75</v>
      </c>
    </row>
    <row r="33" spans="1:28" s="6" customFormat="1" ht="15" customHeight="1" x14ac:dyDescent="0.35">
      <c r="A33" s="14"/>
      <c r="B33" s="15">
        <v>1997</v>
      </c>
      <c r="C33" s="15">
        <v>1998</v>
      </c>
      <c r="D33" s="15">
        <v>1999</v>
      </c>
      <c r="E33" s="15">
        <v>2000</v>
      </c>
      <c r="F33" s="15">
        <v>2001</v>
      </c>
      <c r="G33" s="15">
        <v>2002</v>
      </c>
      <c r="H33" s="15">
        <v>2003</v>
      </c>
      <c r="I33" s="15">
        <v>2004</v>
      </c>
      <c r="J33" s="15">
        <v>2005</v>
      </c>
      <c r="K33" s="15">
        <v>2006</v>
      </c>
      <c r="L33" s="15">
        <v>2007</v>
      </c>
      <c r="M33" s="15">
        <v>2008</v>
      </c>
      <c r="N33" s="15">
        <v>2009</v>
      </c>
      <c r="O33" s="15">
        <v>2010</v>
      </c>
      <c r="P33" s="15">
        <v>2011</v>
      </c>
      <c r="Q33" s="15">
        <v>2012</v>
      </c>
      <c r="R33" s="15">
        <v>2013</v>
      </c>
      <c r="S33" s="15">
        <v>2014</v>
      </c>
      <c r="T33" s="15">
        <v>2015</v>
      </c>
      <c r="U33" s="15">
        <v>2016</v>
      </c>
      <c r="V33" s="15">
        <v>2017</v>
      </c>
      <c r="W33" s="15">
        <v>2018</v>
      </c>
      <c r="X33" s="15">
        <v>2019</v>
      </c>
      <c r="Y33" s="15">
        <v>2020</v>
      </c>
      <c r="Z33" s="15">
        <v>2021</v>
      </c>
      <c r="AA33" s="15">
        <v>2022</v>
      </c>
      <c r="AB33" s="15">
        <v>2023</v>
      </c>
    </row>
    <row r="34" spans="1:28" s="6" customFormat="1" ht="15" customHeight="1" x14ac:dyDescent="0.35">
      <c r="A34" s="14" t="s">
        <v>15</v>
      </c>
      <c r="B34" s="16">
        <f>+B21/B$30*100</f>
        <v>6.4466615502686109</v>
      </c>
      <c r="C34" s="16">
        <f t="shared" ref="C34:Q34" si="2">+C21/C$30*100</f>
        <v>7.0182241178751452</v>
      </c>
      <c r="D34" s="16">
        <f t="shared" si="2"/>
        <v>7.4816026165167626</v>
      </c>
      <c r="E34" s="16">
        <f t="shared" si="2"/>
        <v>7.8389830508474576</v>
      </c>
      <c r="F34" s="16">
        <f t="shared" si="2"/>
        <v>8.1335952848722979</v>
      </c>
      <c r="G34" s="16">
        <f t="shared" si="2"/>
        <v>8.4551560647965243</v>
      </c>
      <c r="H34" s="16">
        <f t="shared" si="2"/>
        <v>6.706857573474001</v>
      </c>
      <c r="I34" s="16">
        <f t="shared" si="2"/>
        <v>6.247703050349136</v>
      </c>
      <c r="J34" s="16">
        <f t="shared" si="2"/>
        <v>6.4494457507557943</v>
      </c>
      <c r="K34" s="16">
        <f t="shared" si="2"/>
        <v>7.1337579617834397</v>
      </c>
      <c r="L34" s="16">
        <f t="shared" si="2"/>
        <v>7.8129902729839982</v>
      </c>
      <c r="M34" s="16">
        <f t="shared" si="2"/>
        <v>6.207744314689613</v>
      </c>
      <c r="N34" s="16">
        <f t="shared" si="2"/>
        <v>5.5730208631037437</v>
      </c>
      <c r="O34" s="16">
        <f t="shared" si="2"/>
        <v>5.5390435017562822</v>
      </c>
      <c r="P34" s="16">
        <f t="shared" si="2"/>
        <v>5.0869452374772903</v>
      </c>
      <c r="Q34" s="16">
        <f t="shared" si="2"/>
        <v>5.5367504835589942</v>
      </c>
      <c r="R34" s="16">
        <f t="shared" ref="R34:S34" si="3">+R21/R$30*100</f>
        <v>6.1101163831692036</v>
      </c>
      <c r="S34" s="16">
        <f t="shared" si="3"/>
        <v>6.2486392336163732</v>
      </c>
      <c r="T34" s="16">
        <f t="shared" ref="T34" si="4">+T21/T$30*100</f>
        <v>6.1590381775996628</v>
      </c>
      <c r="U34" s="16">
        <f t="shared" ref="U34:V34" si="5">+U21/U$30*100</f>
        <v>5.7073466909532478</v>
      </c>
      <c r="V34" s="16">
        <f t="shared" si="5"/>
        <v>6.0228233305156387</v>
      </c>
      <c r="W34" s="16">
        <f t="shared" ref="W34:AB34" si="6">+W21/W$30*100</f>
        <v>5.9152016546018613</v>
      </c>
      <c r="X34" s="16">
        <f t="shared" si="6"/>
        <v>5.9059863398955397</v>
      </c>
      <c r="Y34" s="16">
        <f t="shared" si="6"/>
        <v>6.0820975714592738</v>
      </c>
      <c r="Z34" s="16">
        <f t="shared" si="6"/>
        <v>6.0506277011730809</v>
      </c>
      <c r="AA34" s="16">
        <f t="shared" si="6"/>
        <v>6.6514238204115577</v>
      </c>
      <c r="AB34" s="16">
        <f t="shared" si="6"/>
        <v>7.0295672606226756</v>
      </c>
    </row>
    <row r="35" spans="1:28" s="6" customFormat="1" ht="15" customHeight="1" x14ac:dyDescent="0.35">
      <c r="A35" s="14" t="s">
        <v>16</v>
      </c>
      <c r="B35" s="16">
        <f t="shared" ref="B35:Q42" si="7">+B22/B$30*100</f>
        <v>20.107444359171144</v>
      </c>
      <c r="C35" s="16">
        <f t="shared" si="7"/>
        <v>18.417991469561844</v>
      </c>
      <c r="D35" s="16">
        <f t="shared" si="7"/>
        <v>17.57972199509403</v>
      </c>
      <c r="E35" s="16">
        <f t="shared" si="7"/>
        <v>20.254237288135592</v>
      </c>
      <c r="F35" s="16">
        <f t="shared" si="7"/>
        <v>19.174852652259332</v>
      </c>
      <c r="G35" s="16">
        <f t="shared" si="7"/>
        <v>19.913077834847886</v>
      </c>
      <c r="H35" s="16">
        <f t="shared" si="7"/>
        <v>19.178598342125095</v>
      </c>
      <c r="I35" s="16">
        <f t="shared" si="7"/>
        <v>18.926865123116503</v>
      </c>
      <c r="J35" s="16">
        <f t="shared" si="7"/>
        <v>17.433658045011757</v>
      </c>
      <c r="K35" s="16">
        <f t="shared" si="7"/>
        <v>17.611464968152866</v>
      </c>
      <c r="L35" s="16">
        <f t="shared" si="7"/>
        <v>18.042045811107624</v>
      </c>
      <c r="M35" s="16">
        <f t="shared" si="7"/>
        <v>17.486170866625692</v>
      </c>
      <c r="N35" s="16">
        <f t="shared" si="7"/>
        <v>17.2049156901972</v>
      </c>
      <c r="O35" s="16">
        <f t="shared" si="7"/>
        <v>17.670899756822482</v>
      </c>
      <c r="P35" s="16">
        <f t="shared" si="7"/>
        <v>16.532572021801194</v>
      </c>
      <c r="Q35" s="16">
        <f t="shared" si="7"/>
        <v>16.271760154738878</v>
      </c>
      <c r="R35" s="16">
        <f t="shared" ref="R35:S35" si="8">+R22/R$30*100</f>
        <v>16.763652641002686</v>
      </c>
      <c r="S35" s="16">
        <f t="shared" si="8"/>
        <v>14.718049205312431</v>
      </c>
      <c r="T35" s="16">
        <f t="shared" ref="T35" si="9">+T22/T$30*100</f>
        <v>14.954650917527948</v>
      </c>
      <c r="U35" s="16">
        <f t="shared" ref="U35:V35" si="10">+U22/U$30*100</f>
        <v>15.543412264723742</v>
      </c>
      <c r="V35" s="16">
        <f t="shared" si="10"/>
        <v>16.356720202874047</v>
      </c>
      <c r="W35" s="16">
        <f>+W22/W$30*100</f>
        <v>15.553257497414686</v>
      </c>
      <c r="X35" s="16">
        <f>+X22/X$30*100</f>
        <v>16.211329851345919</v>
      </c>
      <c r="Y35" s="16">
        <f>+Y22/Y$30*100</f>
        <v>16.140124650762949</v>
      </c>
      <c r="Z35" s="16">
        <f t="shared" ref="Z35:AB35" si="11">+Z22/Z$30*100</f>
        <v>15.579337312204158</v>
      </c>
      <c r="AA35" s="16">
        <f t="shared" si="11"/>
        <v>15.921845770110163</v>
      </c>
      <c r="AB35" s="16">
        <f t="shared" si="11"/>
        <v>14.548658703739964</v>
      </c>
    </row>
    <row r="36" spans="1:28" s="6" customFormat="1" ht="15" customHeight="1" x14ac:dyDescent="0.35">
      <c r="A36" s="14" t="s">
        <v>17</v>
      </c>
      <c r="B36" s="16">
        <f t="shared" si="7"/>
        <v>17.152724481964697</v>
      </c>
      <c r="C36" s="16">
        <f t="shared" si="7"/>
        <v>18.262892594028692</v>
      </c>
      <c r="D36" s="16">
        <f t="shared" si="7"/>
        <v>15.903515944399018</v>
      </c>
      <c r="E36" s="16">
        <f t="shared" si="7"/>
        <v>15.466101694915254</v>
      </c>
      <c r="F36" s="16">
        <f t="shared" si="7"/>
        <v>15.874263261296658</v>
      </c>
      <c r="G36" s="16">
        <f t="shared" si="7"/>
        <v>15.725009877518767</v>
      </c>
      <c r="H36" s="16">
        <f t="shared" si="7"/>
        <v>15.523737754333084</v>
      </c>
      <c r="I36" s="16">
        <f t="shared" si="7"/>
        <v>17.199558985667036</v>
      </c>
      <c r="J36" s="16">
        <f t="shared" si="7"/>
        <v>17.467248908296941</v>
      </c>
      <c r="K36" s="16">
        <f t="shared" si="7"/>
        <v>15.891719745222929</v>
      </c>
      <c r="L36" s="16">
        <f t="shared" si="7"/>
        <v>16.504549733291498</v>
      </c>
      <c r="M36" s="16">
        <f t="shared" si="7"/>
        <v>16.810079901659496</v>
      </c>
      <c r="N36" s="16">
        <f t="shared" si="7"/>
        <v>17.233495284366963</v>
      </c>
      <c r="O36" s="16">
        <f t="shared" si="7"/>
        <v>18.022156174007026</v>
      </c>
      <c r="P36" s="16">
        <f t="shared" si="7"/>
        <v>17.622631715546326</v>
      </c>
      <c r="Q36" s="16">
        <f t="shared" si="7"/>
        <v>16.610251450676984</v>
      </c>
      <c r="R36" s="16">
        <f t="shared" ref="R36:S36" si="12">+R23/R$30*100</f>
        <v>16.763652641002686</v>
      </c>
      <c r="S36" s="16">
        <f t="shared" si="12"/>
        <v>17.646418462878295</v>
      </c>
      <c r="T36" s="16">
        <f t="shared" ref="T36" si="13">+T23/T$30*100</f>
        <v>16.631512339168953</v>
      </c>
      <c r="U36" s="16">
        <f t="shared" ref="U36:V36" si="14">+U23/U$30*100</f>
        <v>16.884233960736694</v>
      </c>
      <c r="V36" s="16">
        <f t="shared" si="14"/>
        <v>15.278951817413356</v>
      </c>
      <c r="W36" s="16">
        <f t="shared" ref="W36:AB36" si="15">+W23/W$30*100</f>
        <v>17.042399172699067</v>
      </c>
      <c r="X36" s="16">
        <f t="shared" si="15"/>
        <v>17.758135797509038</v>
      </c>
      <c r="Y36" s="16">
        <f t="shared" si="15"/>
        <v>16.741886954652912</v>
      </c>
      <c r="Z36" s="16">
        <f t="shared" si="15"/>
        <v>17.760856143239351</v>
      </c>
      <c r="AA36" s="16">
        <f t="shared" si="15"/>
        <v>16.088131365620452</v>
      </c>
      <c r="AB36" s="16">
        <f t="shared" si="15"/>
        <v>17.505384766007438</v>
      </c>
    </row>
    <row r="37" spans="1:28" s="6" customFormat="1" ht="15" customHeight="1" x14ac:dyDescent="0.35">
      <c r="A37" s="14" t="s">
        <v>18</v>
      </c>
      <c r="B37" s="16">
        <f t="shared" si="7"/>
        <v>26.323867996930161</v>
      </c>
      <c r="C37" s="16">
        <f t="shared" si="7"/>
        <v>28.266770065917022</v>
      </c>
      <c r="D37" s="16">
        <f t="shared" si="7"/>
        <v>28.699918233851186</v>
      </c>
      <c r="E37" s="16">
        <f t="shared" si="7"/>
        <v>29.364406779661017</v>
      </c>
      <c r="F37" s="16">
        <f t="shared" si="7"/>
        <v>29.626719056974459</v>
      </c>
      <c r="G37" s="16">
        <f t="shared" si="7"/>
        <v>30.106677202686683</v>
      </c>
      <c r="H37" s="16">
        <f t="shared" si="7"/>
        <v>31.311228334589298</v>
      </c>
      <c r="I37" s="16">
        <f t="shared" si="7"/>
        <v>32.708563028298421</v>
      </c>
      <c r="J37" s="16">
        <f t="shared" si="7"/>
        <v>31.575411488075243</v>
      </c>
      <c r="K37" s="16">
        <f t="shared" si="7"/>
        <v>32.866242038216562</v>
      </c>
      <c r="L37" s="16">
        <f t="shared" si="7"/>
        <v>31.251961091935993</v>
      </c>
      <c r="M37" s="16">
        <f t="shared" si="7"/>
        <v>33.497234173325133</v>
      </c>
      <c r="N37" s="16">
        <f t="shared" si="7"/>
        <v>33.066590454415547</v>
      </c>
      <c r="O37" s="16">
        <f t="shared" si="7"/>
        <v>32.423669278573357</v>
      </c>
      <c r="P37" s="16">
        <f t="shared" si="7"/>
        <v>33.194913054762523</v>
      </c>
      <c r="Q37" s="16">
        <f t="shared" si="7"/>
        <v>33.704061895551256</v>
      </c>
      <c r="R37" s="16">
        <f t="shared" ref="R37:S37" si="16">+R24/R$30*100</f>
        <v>34.623992837958816</v>
      </c>
      <c r="S37" s="16">
        <f t="shared" si="16"/>
        <v>34.400174178097103</v>
      </c>
      <c r="T37" s="16">
        <f t="shared" ref="T37" si="17">+T24/T$30*100</f>
        <v>35.583210293187086</v>
      </c>
      <c r="U37" s="16">
        <f t="shared" ref="U37:V37" si="18">+U24/U$30*100</f>
        <v>35.154826958105645</v>
      </c>
      <c r="V37" s="16">
        <f t="shared" si="18"/>
        <v>35.650887573964496</v>
      </c>
      <c r="W37" s="16">
        <f t="shared" ref="W37:AB37" si="19">+W24/W$30*100</f>
        <v>34.912099276111682</v>
      </c>
      <c r="X37" s="16">
        <f t="shared" si="19"/>
        <v>34.371233427079147</v>
      </c>
      <c r="Y37" s="16">
        <f t="shared" si="19"/>
        <v>35.697399527186761</v>
      </c>
      <c r="Z37" s="16">
        <f t="shared" si="19"/>
        <v>35.933319613089118</v>
      </c>
      <c r="AA37" s="16">
        <f t="shared" si="19"/>
        <v>38.328829765121597</v>
      </c>
      <c r="AB37" s="16">
        <f t="shared" si="19"/>
        <v>39.710201683963184</v>
      </c>
    </row>
    <row r="38" spans="1:28" s="6" customFormat="1" ht="15" customHeight="1" x14ac:dyDescent="0.35">
      <c r="A38" s="14" t="s">
        <v>19</v>
      </c>
      <c r="B38" s="16">
        <f t="shared" si="7"/>
        <v>4.4128933231005369</v>
      </c>
      <c r="C38" s="16">
        <f t="shared" si="7"/>
        <v>3.7223730127956571</v>
      </c>
      <c r="D38" s="16">
        <f t="shared" si="7"/>
        <v>5.1921504497138189</v>
      </c>
      <c r="E38" s="16">
        <f t="shared" si="7"/>
        <v>4.1525423728813555</v>
      </c>
      <c r="F38" s="16">
        <f t="shared" si="7"/>
        <v>4.7151277013752457</v>
      </c>
      <c r="G38" s="16">
        <f t="shared" si="7"/>
        <v>4.9782694587119716</v>
      </c>
      <c r="H38" s="16">
        <f t="shared" si="7"/>
        <v>4.6345139412207992</v>
      </c>
      <c r="I38" s="16">
        <f t="shared" si="7"/>
        <v>3.711870635795663</v>
      </c>
      <c r="J38" s="16">
        <f t="shared" si="7"/>
        <v>4.8034934497816595</v>
      </c>
      <c r="K38" s="16">
        <f t="shared" si="7"/>
        <v>5.095541401273886</v>
      </c>
      <c r="L38" s="16">
        <f t="shared" si="7"/>
        <v>4.1418261688107938</v>
      </c>
      <c r="M38" s="16">
        <f t="shared" si="7"/>
        <v>4.6097111247695146</v>
      </c>
      <c r="N38" s="16">
        <f t="shared" si="7"/>
        <v>3.7725064304086882</v>
      </c>
      <c r="O38" s="16">
        <f t="shared" si="7"/>
        <v>4.8635503917860037</v>
      </c>
      <c r="P38" s="16">
        <f t="shared" si="7"/>
        <v>5.3205294575655335</v>
      </c>
      <c r="Q38" s="16">
        <f t="shared" si="7"/>
        <v>4.8355899419729207</v>
      </c>
      <c r="R38" s="16">
        <f t="shared" ref="R38:S38" si="20">+R25/R$30*100</f>
        <v>4.7448522829006263</v>
      </c>
      <c r="S38" s="16">
        <f t="shared" si="20"/>
        <v>4.6374918354016987</v>
      </c>
      <c r="T38" s="16">
        <f t="shared" ref="T38" si="21">+T25/T$30*100</f>
        <v>4.6614638261970054</v>
      </c>
      <c r="U38" s="16">
        <f t="shared" ref="U38:V38" si="22">+U25/U$30*100</f>
        <v>4.7763610605140654</v>
      </c>
      <c r="V38" s="16">
        <f t="shared" si="22"/>
        <v>4.4590025359256131</v>
      </c>
      <c r="W38" s="16">
        <f t="shared" ref="W38:AB38" si="23">+W25/W$30*100</f>
        <v>4.1571871768355733</v>
      </c>
      <c r="X38" s="16">
        <f t="shared" si="23"/>
        <v>4.7810365608678183</v>
      </c>
      <c r="Y38" s="16">
        <f t="shared" si="23"/>
        <v>3.2882011605415857</v>
      </c>
      <c r="Z38" s="16">
        <f t="shared" si="23"/>
        <v>4.1366536324346574</v>
      </c>
      <c r="AA38" s="16">
        <f t="shared" si="23"/>
        <v>3.5127832051548533</v>
      </c>
      <c r="AB38" s="16">
        <f t="shared" si="23"/>
        <v>3.5245741139612297</v>
      </c>
    </row>
    <row r="39" spans="1:28" s="6" customFormat="1" ht="15" customHeight="1" x14ac:dyDescent="0.35">
      <c r="A39" s="14" t="s">
        <v>20</v>
      </c>
      <c r="B39" s="16">
        <f t="shared" si="7"/>
        <v>4.3745203376822719</v>
      </c>
      <c r="C39" s="16">
        <f t="shared" si="7"/>
        <v>4.6141915471112833</v>
      </c>
      <c r="D39" s="16">
        <f t="shared" si="7"/>
        <v>4.2518397383483242</v>
      </c>
      <c r="E39" s="16">
        <f t="shared" si="7"/>
        <v>3.5169491525423728</v>
      </c>
      <c r="F39" s="16">
        <f t="shared" si="7"/>
        <v>3.6542239685658151</v>
      </c>
      <c r="G39" s="16">
        <f t="shared" si="7"/>
        <v>3.437376531015409</v>
      </c>
      <c r="H39" s="16">
        <f t="shared" si="7"/>
        <v>3.2403918613413714</v>
      </c>
      <c r="I39" s="16">
        <f t="shared" si="7"/>
        <v>3.1973539140022051</v>
      </c>
      <c r="J39" s="16">
        <f t="shared" si="7"/>
        <v>3.7957675512260667</v>
      </c>
      <c r="K39" s="16">
        <f t="shared" si="7"/>
        <v>3.8216560509554141</v>
      </c>
      <c r="L39" s="16">
        <f t="shared" si="7"/>
        <v>4.0163162849074361</v>
      </c>
      <c r="M39" s="16">
        <f t="shared" si="7"/>
        <v>3.4111862323294404</v>
      </c>
      <c r="N39" s="16">
        <f t="shared" si="7"/>
        <v>3.7153472420691629</v>
      </c>
      <c r="O39" s="16">
        <f t="shared" si="7"/>
        <v>3.026209132666847</v>
      </c>
      <c r="P39" s="16">
        <f t="shared" si="7"/>
        <v>3.8930703348040487</v>
      </c>
      <c r="Q39" s="16">
        <f t="shared" si="7"/>
        <v>3.5783365570599615</v>
      </c>
      <c r="R39" s="16">
        <f t="shared" ref="R39:S39" si="24">+R26/R$30*100</f>
        <v>3.1110116383169206</v>
      </c>
      <c r="S39" s="16">
        <f t="shared" si="24"/>
        <v>3.3964728935336383</v>
      </c>
      <c r="T39" s="16">
        <f t="shared" ref="T39" si="25">+T26/T$30*100</f>
        <v>3.7122969837587005</v>
      </c>
      <c r="U39" s="16">
        <f t="shared" ref="U39:V39" si="26">+U26/U$30*100</f>
        <v>3.7644201578627809</v>
      </c>
      <c r="V39" s="16">
        <f t="shared" si="26"/>
        <v>4.0574809805579033</v>
      </c>
      <c r="W39" s="16">
        <f t="shared" ref="W39:AB39" si="27">+W26/W$30*100</f>
        <v>3.9296794208893484</v>
      </c>
      <c r="X39" s="16">
        <f t="shared" si="27"/>
        <v>3.7565287263961431</v>
      </c>
      <c r="Y39" s="16">
        <f t="shared" si="27"/>
        <v>3.6105738233397808</v>
      </c>
      <c r="Z39" s="16">
        <f t="shared" si="27"/>
        <v>2.9635727515949783</v>
      </c>
      <c r="AA39" s="16">
        <f t="shared" si="27"/>
        <v>2.9515693203076285</v>
      </c>
      <c r="AB39" s="16">
        <f t="shared" si="27"/>
        <v>3.1623262189152146</v>
      </c>
    </row>
    <row r="40" spans="1:28" s="6" customFormat="1" ht="15" customHeight="1" x14ac:dyDescent="0.35">
      <c r="A40" s="14" t="s">
        <v>21</v>
      </c>
      <c r="B40" s="16">
        <f t="shared" si="7"/>
        <v>11.013046815042211</v>
      </c>
      <c r="C40" s="16">
        <f t="shared" si="7"/>
        <v>10.430399379604498</v>
      </c>
      <c r="D40" s="16">
        <f t="shared" si="7"/>
        <v>12.183156173344235</v>
      </c>
      <c r="E40" s="16">
        <f t="shared" si="7"/>
        <v>10.296610169491526</v>
      </c>
      <c r="F40" s="16">
        <f t="shared" si="7"/>
        <v>10.37328094302554</v>
      </c>
      <c r="G40" s="16">
        <f t="shared" si="7"/>
        <v>9.403397866455947</v>
      </c>
      <c r="H40" s="16">
        <f t="shared" si="7"/>
        <v>10.550113036925396</v>
      </c>
      <c r="I40" s="16">
        <f t="shared" si="7"/>
        <v>10.400588019110621</v>
      </c>
      <c r="J40" s="16">
        <f t="shared" si="7"/>
        <v>10.581121934833725</v>
      </c>
      <c r="K40" s="16">
        <f t="shared" si="7"/>
        <v>9.2993630573248396</v>
      </c>
      <c r="L40" s="16">
        <f t="shared" si="7"/>
        <v>10.197678067147788</v>
      </c>
      <c r="M40" s="16">
        <f t="shared" si="7"/>
        <v>10.7559926244622</v>
      </c>
      <c r="N40" s="16">
        <f t="shared" si="7"/>
        <v>10.803086596170335</v>
      </c>
      <c r="O40" s="16">
        <f t="shared" si="7"/>
        <v>10.807889759524453</v>
      </c>
      <c r="P40" s="16">
        <f t="shared" si="7"/>
        <v>11.082273553075526</v>
      </c>
      <c r="Q40" s="16">
        <f t="shared" si="7"/>
        <v>11.581237911025145</v>
      </c>
      <c r="R40" s="16">
        <f t="shared" ref="R40:S40" si="28">+R27/R$30*100</f>
        <v>10.720680393912264</v>
      </c>
      <c r="S40" s="16">
        <f t="shared" si="28"/>
        <v>11.261702590899194</v>
      </c>
      <c r="T40" s="16">
        <f t="shared" ref="T40" si="29">+T27/T$30*100</f>
        <v>10.978696477536385</v>
      </c>
      <c r="U40" s="16">
        <f t="shared" ref="U40:V40" si="30">+U27/U$30*100</f>
        <v>10.877352762598665</v>
      </c>
      <c r="V40" s="16">
        <f t="shared" si="30"/>
        <v>10.502958579881657</v>
      </c>
      <c r="W40" s="16">
        <f t="shared" ref="W40:AB40" si="31">+W27/W$30*100</f>
        <v>11.168562564632884</v>
      </c>
      <c r="X40" s="16">
        <f t="shared" si="31"/>
        <v>10.626757734029731</v>
      </c>
      <c r="Y40" s="16">
        <f t="shared" si="31"/>
        <v>11.411992263056092</v>
      </c>
      <c r="Z40" s="16">
        <f t="shared" si="31"/>
        <v>11.833710640049393</v>
      </c>
      <c r="AA40" s="16">
        <f t="shared" si="31"/>
        <v>10.829349407607566</v>
      </c>
      <c r="AB40" s="16">
        <f t="shared" si="31"/>
        <v>9.1492069708243591</v>
      </c>
    </row>
    <row r="41" spans="1:28" s="6" customFormat="1" ht="15" customHeight="1" x14ac:dyDescent="0.35">
      <c r="A41" s="14" t="s">
        <v>22</v>
      </c>
      <c r="B41" s="16">
        <f t="shared" si="7"/>
        <v>10.168841135840369</v>
      </c>
      <c r="C41" s="16">
        <f t="shared" si="7"/>
        <v>9.2671578131058538</v>
      </c>
      <c r="D41" s="16">
        <f t="shared" si="7"/>
        <v>8.7080948487326246</v>
      </c>
      <c r="E41" s="16">
        <f t="shared" si="7"/>
        <v>9.1101694915254239</v>
      </c>
      <c r="F41" s="16">
        <f t="shared" si="7"/>
        <v>8.3300589390962667</v>
      </c>
      <c r="G41" s="16">
        <f t="shared" si="7"/>
        <v>7.9020150138285272</v>
      </c>
      <c r="H41" s="16">
        <f t="shared" si="7"/>
        <v>8.8545591559909571</v>
      </c>
      <c r="I41" s="16">
        <f t="shared" si="7"/>
        <v>7.6074972436604185</v>
      </c>
      <c r="J41" s="16">
        <f t="shared" si="7"/>
        <v>7.7930802821632517</v>
      </c>
      <c r="K41" s="16">
        <f t="shared" si="7"/>
        <v>8.1210191082802545</v>
      </c>
      <c r="L41" s="16">
        <f t="shared" si="7"/>
        <v>7.8129902729839982</v>
      </c>
      <c r="M41" s="16">
        <f t="shared" si="7"/>
        <v>7.2218807621389063</v>
      </c>
      <c r="N41" s="16">
        <f t="shared" si="7"/>
        <v>8.6310374392683613</v>
      </c>
      <c r="O41" s="16">
        <f t="shared" si="7"/>
        <v>7.64658200486355</v>
      </c>
      <c r="P41" s="16">
        <f t="shared" si="7"/>
        <v>7.2151570205035043</v>
      </c>
      <c r="Q41" s="16">
        <f t="shared" si="7"/>
        <v>7.88201160541586</v>
      </c>
      <c r="R41" s="16">
        <f t="shared" ref="R41:S41" si="32">+R28/R$30*100</f>
        <v>7.1620411817367948</v>
      </c>
      <c r="S41" s="16">
        <f t="shared" si="32"/>
        <v>7.6910516002612672</v>
      </c>
      <c r="T41" s="16">
        <f t="shared" ref="T41" si="33">+T28/T$30*100</f>
        <v>7.3191309850242563</v>
      </c>
      <c r="U41" s="16">
        <f t="shared" ref="U41:V41" si="34">+U28/U$30*100</f>
        <v>7.2920461445051616</v>
      </c>
      <c r="V41" s="16">
        <f t="shared" si="34"/>
        <v>7.6711749788672856</v>
      </c>
      <c r="W41" s="16">
        <f t="shared" ref="W41:AB41" si="35">+W28/W$30*100</f>
        <v>7.3216132368148914</v>
      </c>
      <c r="X41" s="16">
        <f t="shared" si="35"/>
        <v>6.5889915628766573</v>
      </c>
      <c r="Y41" s="16">
        <f t="shared" si="35"/>
        <v>7.0277240490006445</v>
      </c>
      <c r="Z41" s="16">
        <f t="shared" si="35"/>
        <v>5.7419222062152704</v>
      </c>
      <c r="AA41" s="16">
        <f t="shared" si="35"/>
        <v>5.7160673456661817</v>
      </c>
      <c r="AB41" s="16">
        <f t="shared" si="35"/>
        <v>5.3700802819659295</v>
      </c>
    </row>
    <row r="42" spans="1:28" s="6" customFormat="1" ht="15" customHeight="1" x14ac:dyDescent="0.35">
      <c r="A42" s="14" t="s">
        <v>23</v>
      </c>
      <c r="B42" s="16">
        <f t="shared" si="7"/>
        <v>0</v>
      </c>
      <c r="C42" s="16">
        <f t="shared" si="7"/>
        <v>0</v>
      </c>
      <c r="D42" s="16">
        <f t="shared" si="7"/>
        <v>0</v>
      </c>
      <c r="E42" s="16">
        <f t="shared" si="7"/>
        <v>0</v>
      </c>
      <c r="F42" s="16">
        <f t="shared" si="7"/>
        <v>0.11787819253438114</v>
      </c>
      <c r="G42" s="16">
        <f t="shared" si="7"/>
        <v>7.9020150138285256E-2</v>
      </c>
      <c r="H42" s="16">
        <f t="shared" si="7"/>
        <v>0</v>
      </c>
      <c r="I42" s="16">
        <f t="shared" si="7"/>
        <v>0</v>
      </c>
      <c r="J42" s="16">
        <f t="shared" si="7"/>
        <v>0.10077258985555929</v>
      </c>
      <c r="K42" s="16">
        <f t="shared" si="7"/>
        <v>0.15923566878980894</v>
      </c>
      <c r="L42" s="16">
        <f t="shared" si="7"/>
        <v>0.21964229683087544</v>
      </c>
      <c r="M42" s="16">
        <f t="shared" si="7"/>
        <v>0</v>
      </c>
      <c r="N42" s="16">
        <f t="shared" si="7"/>
        <v>0</v>
      </c>
      <c r="O42" s="16">
        <f t="shared" si="7"/>
        <v>0</v>
      </c>
      <c r="P42" s="16">
        <f t="shared" si="7"/>
        <v>5.1907604464053979E-2</v>
      </c>
      <c r="Q42" s="16">
        <f t="shared" si="7"/>
        <v>0</v>
      </c>
      <c r="R42" s="16">
        <f t="shared" ref="R42:S42" si="36">+R29/R$30*100</f>
        <v>0</v>
      </c>
      <c r="S42" s="16">
        <f t="shared" si="36"/>
        <v>0</v>
      </c>
      <c r="T42" s="16">
        <f t="shared" ref="T42" si="37">+T29/T$30*100</f>
        <v>0</v>
      </c>
      <c r="U42" s="16">
        <f t="shared" ref="U42:V42" si="38">+U29/U$30*100</f>
        <v>0</v>
      </c>
      <c r="V42" s="16">
        <f t="shared" si="38"/>
        <v>0</v>
      </c>
      <c r="W42" s="16">
        <f t="shared" ref="W42:AB42" si="39">+W29/W$30*100</f>
        <v>0</v>
      </c>
      <c r="X42" s="16">
        <f t="shared" si="39"/>
        <v>0</v>
      </c>
      <c r="Y42" s="16">
        <f t="shared" si="39"/>
        <v>0</v>
      </c>
      <c r="Z42" s="16">
        <f t="shared" si="39"/>
        <v>0</v>
      </c>
      <c r="AA42" s="16">
        <f t="shared" si="39"/>
        <v>0</v>
      </c>
      <c r="AB42" s="16">
        <f t="shared" si="39"/>
        <v>0</v>
      </c>
    </row>
    <row r="43" spans="1:28" s="6" customFormat="1" ht="15" customHeight="1" x14ac:dyDescent="0.35">
      <c r="A43" s="14"/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8" s="6" customFormat="1" ht="15" customHeight="1" x14ac:dyDescent="0.35">
      <c r="A44" s="14" t="s">
        <v>25</v>
      </c>
      <c r="B44" s="16">
        <f>+B41</f>
        <v>10.168841135840369</v>
      </c>
      <c r="C44" s="16">
        <f t="shared" ref="C44:Q44" si="40">+C41</f>
        <v>9.2671578131058538</v>
      </c>
      <c r="D44" s="16">
        <f t="shared" si="40"/>
        <v>8.7080948487326246</v>
      </c>
      <c r="E44" s="16">
        <f t="shared" si="40"/>
        <v>9.1101694915254239</v>
      </c>
      <c r="F44" s="16">
        <f t="shared" si="40"/>
        <v>8.3300589390962667</v>
      </c>
      <c r="G44" s="16">
        <f t="shared" si="40"/>
        <v>7.9020150138285272</v>
      </c>
      <c r="H44" s="16">
        <f t="shared" si="40"/>
        <v>8.8545591559909571</v>
      </c>
      <c r="I44" s="16">
        <f t="shared" si="40"/>
        <v>7.6074972436604185</v>
      </c>
      <c r="J44" s="16">
        <f t="shared" si="40"/>
        <v>7.7930802821632517</v>
      </c>
      <c r="K44" s="16">
        <f t="shared" si="40"/>
        <v>8.1210191082802545</v>
      </c>
      <c r="L44" s="16">
        <f t="shared" si="40"/>
        <v>7.8129902729839982</v>
      </c>
      <c r="M44" s="16">
        <f t="shared" si="40"/>
        <v>7.2218807621389063</v>
      </c>
      <c r="N44" s="16">
        <f t="shared" si="40"/>
        <v>8.6310374392683613</v>
      </c>
      <c r="O44" s="16">
        <f t="shared" si="40"/>
        <v>7.64658200486355</v>
      </c>
      <c r="P44" s="16">
        <f t="shared" si="40"/>
        <v>7.2151570205035043</v>
      </c>
      <c r="Q44" s="16">
        <f t="shared" si="40"/>
        <v>7.88201160541586</v>
      </c>
      <c r="R44" s="16">
        <f t="shared" ref="R44:S44" si="41">+R41</f>
        <v>7.1620411817367948</v>
      </c>
      <c r="S44" s="16">
        <f t="shared" si="41"/>
        <v>7.6910516002612672</v>
      </c>
      <c r="T44" s="16">
        <f t="shared" ref="T44" si="42">+T41</f>
        <v>7.3191309850242563</v>
      </c>
      <c r="U44" s="16">
        <f t="shared" ref="U44:V44" si="43">+U41</f>
        <v>7.2920461445051616</v>
      </c>
      <c r="V44" s="16">
        <f t="shared" si="43"/>
        <v>7.6711749788672856</v>
      </c>
      <c r="W44" s="16">
        <f t="shared" ref="W44:AB44" si="44">+W41</f>
        <v>7.3216132368148914</v>
      </c>
      <c r="X44" s="16">
        <f t="shared" si="44"/>
        <v>6.5889915628766573</v>
      </c>
      <c r="Y44" s="16">
        <f t="shared" si="44"/>
        <v>7.0277240490006445</v>
      </c>
      <c r="Z44" s="16">
        <f t="shared" si="44"/>
        <v>5.7419222062152704</v>
      </c>
      <c r="AA44" s="16">
        <f t="shared" si="44"/>
        <v>5.7160673456661817</v>
      </c>
      <c r="AB44" s="16">
        <f t="shared" si="44"/>
        <v>5.3700802819659295</v>
      </c>
    </row>
    <row r="45" spans="1:28" s="6" customFormat="1" ht="15" customHeight="1" x14ac:dyDescent="0.35">
      <c r="A45" s="14" t="s">
        <v>26</v>
      </c>
      <c r="B45" s="16">
        <f>+B34+B35+B36</f>
        <v>43.706830391404452</v>
      </c>
      <c r="C45" s="16">
        <f t="shared" ref="C45:S45" si="45">+C34+C35+C36</f>
        <v>43.699108181465682</v>
      </c>
      <c r="D45" s="16">
        <f t="shared" si="45"/>
        <v>40.964840556009811</v>
      </c>
      <c r="E45" s="16">
        <f t="shared" si="45"/>
        <v>43.559322033898304</v>
      </c>
      <c r="F45" s="16">
        <f t="shared" si="45"/>
        <v>43.182711198428294</v>
      </c>
      <c r="G45" s="16">
        <f t="shared" si="45"/>
        <v>44.093243777163174</v>
      </c>
      <c r="H45" s="16">
        <f t="shared" si="45"/>
        <v>41.409193669932179</v>
      </c>
      <c r="I45" s="16">
        <f t="shared" si="45"/>
        <v>42.374127159132669</v>
      </c>
      <c r="J45" s="16">
        <f t="shared" si="45"/>
        <v>41.350352704064491</v>
      </c>
      <c r="K45" s="16">
        <f t="shared" si="45"/>
        <v>40.636942675159233</v>
      </c>
      <c r="L45" s="16">
        <f t="shared" si="45"/>
        <v>42.35958581738312</v>
      </c>
      <c r="M45" s="16">
        <f t="shared" si="45"/>
        <v>40.503995082974797</v>
      </c>
      <c r="N45" s="16">
        <f t="shared" si="45"/>
        <v>40.011431837667907</v>
      </c>
      <c r="O45" s="16">
        <f t="shared" si="45"/>
        <v>41.232099432585791</v>
      </c>
      <c r="P45" s="16">
        <f t="shared" si="45"/>
        <v>39.242148974824815</v>
      </c>
      <c r="Q45" s="16">
        <f t="shared" si="45"/>
        <v>38.418762088974859</v>
      </c>
      <c r="R45" s="16">
        <f t="shared" si="45"/>
        <v>39.637421665174571</v>
      </c>
      <c r="S45" s="16">
        <f t="shared" si="45"/>
        <v>38.6131069018071</v>
      </c>
      <c r="T45" s="16">
        <f t="shared" ref="T45" si="46">+T34+T35+T36</f>
        <v>37.745201434296561</v>
      </c>
      <c r="U45" s="16">
        <f t="shared" ref="U45:V45" si="47">+U34+U35+U36</f>
        <v>38.13499291641368</v>
      </c>
      <c r="V45" s="16">
        <f t="shared" si="47"/>
        <v>37.658495350803044</v>
      </c>
      <c r="W45" s="16">
        <f>+W34+W35+W36</f>
        <v>38.510858324715613</v>
      </c>
      <c r="X45" s="16">
        <f>+X34+X35+X36</f>
        <v>39.875451988750498</v>
      </c>
      <c r="Y45" s="16">
        <f>+Y34+Y35+Y36</f>
        <v>38.964109176875134</v>
      </c>
      <c r="Z45" s="16">
        <f t="shared" ref="Z45:AB45" si="48">+Z34+Z35+Z36</f>
        <v>39.390821156616589</v>
      </c>
      <c r="AA45" s="16">
        <f t="shared" si="48"/>
        <v>38.661400956142174</v>
      </c>
      <c r="AB45" s="16">
        <f t="shared" si="48"/>
        <v>39.083610730370076</v>
      </c>
    </row>
    <row r="46" spans="1:28" s="6" customFormat="1" ht="15" customHeight="1" x14ac:dyDescent="0.35">
      <c r="A46" s="14" t="s">
        <v>27</v>
      </c>
      <c r="B46" s="16">
        <f>+B38+B39+B40</f>
        <v>19.80046047582502</v>
      </c>
      <c r="C46" s="16">
        <f t="shared" ref="C46:Q46" si="49">+C38+C39+C40</f>
        <v>18.766963939511438</v>
      </c>
      <c r="D46" s="16">
        <f t="shared" si="49"/>
        <v>21.627146361406378</v>
      </c>
      <c r="E46" s="16">
        <f t="shared" si="49"/>
        <v>17.966101694915253</v>
      </c>
      <c r="F46" s="16">
        <f t="shared" si="49"/>
        <v>18.742632612966602</v>
      </c>
      <c r="G46" s="16">
        <f t="shared" si="49"/>
        <v>17.819043856183328</v>
      </c>
      <c r="H46" s="16">
        <f t="shared" si="49"/>
        <v>18.425018839487567</v>
      </c>
      <c r="I46" s="16">
        <f t="shared" si="49"/>
        <v>17.309812568908491</v>
      </c>
      <c r="J46" s="16">
        <f t="shared" si="49"/>
        <v>19.18038293584145</v>
      </c>
      <c r="K46" s="16">
        <f t="shared" si="49"/>
        <v>18.216560509554139</v>
      </c>
      <c r="L46" s="16">
        <f t="shared" si="49"/>
        <v>18.355820520866018</v>
      </c>
      <c r="M46" s="16">
        <f t="shared" si="49"/>
        <v>18.776889981561155</v>
      </c>
      <c r="N46" s="16">
        <f t="shared" si="49"/>
        <v>18.290940268648185</v>
      </c>
      <c r="O46" s="16">
        <f t="shared" si="49"/>
        <v>18.697649283977306</v>
      </c>
      <c r="P46" s="16">
        <f t="shared" si="49"/>
        <v>20.295873345445109</v>
      </c>
      <c r="Q46" s="16">
        <f t="shared" si="49"/>
        <v>19.995164410058027</v>
      </c>
      <c r="R46" s="16">
        <f t="shared" ref="R46:S46" si="50">+R38+R39+R40</f>
        <v>18.576544315129812</v>
      </c>
      <c r="S46" s="16">
        <f t="shared" si="50"/>
        <v>19.295667319834532</v>
      </c>
      <c r="T46" s="16">
        <f t="shared" ref="T46" si="51">+T38+T39+T40</f>
        <v>19.35245728749209</v>
      </c>
      <c r="U46" s="16">
        <f t="shared" ref="U46:V46" si="52">+U38+U39+U40</f>
        <v>19.418133980975512</v>
      </c>
      <c r="V46" s="16">
        <f t="shared" si="52"/>
        <v>19.019442096365175</v>
      </c>
      <c r="W46" s="16">
        <f t="shared" ref="W46:Y46" si="53">+W38+W39+W40</f>
        <v>19.255429162357807</v>
      </c>
      <c r="X46" s="16">
        <f t="shared" si="53"/>
        <v>19.16432302129369</v>
      </c>
      <c r="Y46" s="16">
        <f t="shared" si="53"/>
        <v>18.310767246937459</v>
      </c>
      <c r="Z46" s="16">
        <f t="shared" ref="Z46:AB46" si="54">+Z38+Z39+Z40</f>
        <v>18.933937024079029</v>
      </c>
      <c r="AA46" s="16">
        <f t="shared" si="54"/>
        <v>17.293701933070047</v>
      </c>
      <c r="AB46" s="16">
        <f t="shared" si="54"/>
        <v>15.836107303700803</v>
      </c>
    </row>
    <row r="47" spans="1:28" s="6" customFormat="1" ht="15" customHeight="1" x14ac:dyDescent="0.35">
      <c r="A47" s="14" t="s">
        <v>76</v>
      </c>
      <c r="B47" s="16">
        <f t="shared" ref="B47:T47" si="55">+B37</f>
        <v>26.323867996930161</v>
      </c>
      <c r="C47" s="16">
        <f t="shared" si="55"/>
        <v>28.266770065917022</v>
      </c>
      <c r="D47" s="16">
        <f t="shared" si="55"/>
        <v>28.699918233851186</v>
      </c>
      <c r="E47" s="16">
        <f t="shared" si="55"/>
        <v>29.364406779661017</v>
      </c>
      <c r="F47" s="16">
        <f t="shared" si="55"/>
        <v>29.626719056974459</v>
      </c>
      <c r="G47" s="16">
        <f t="shared" si="55"/>
        <v>30.106677202686683</v>
      </c>
      <c r="H47" s="16">
        <f t="shared" si="55"/>
        <v>31.311228334589298</v>
      </c>
      <c r="I47" s="16">
        <f t="shared" si="55"/>
        <v>32.708563028298421</v>
      </c>
      <c r="J47" s="16">
        <f t="shared" si="55"/>
        <v>31.575411488075243</v>
      </c>
      <c r="K47" s="16">
        <f t="shared" si="55"/>
        <v>32.866242038216562</v>
      </c>
      <c r="L47" s="16">
        <f t="shared" si="55"/>
        <v>31.251961091935993</v>
      </c>
      <c r="M47" s="16">
        <f t="shared" si="55"/>
        <v>33.497234173325133</v>
      </c>
      <c r="N47" s="16">
        <f t="shared" si="55"/>
        <v>33.066590454415547</v>
      </c>
      <c r="O47" s="16">
        <f t="shared" si="55"/>
        <v>32.423669278573357</v>
      </c>
      <c r="P47" s="16">
        <f t="shared" si="55"/>
        <v>33.194913054762523</v>
      </c>
      <c r="Q47" s="16">
        <f t="shared" si="55"/>
        <v>33.704061895551256</v>
      </c>
      <c r="R47" s="16">
        <f t="shared" si="55"/>
        <v>34.623992837958816</v>
      </c>
      <c r="S47" s="16">
        <f t="shared" si="55"/>
        <v>34.400174178097103</v>
      </c>
      <c r="T47" s="16">
        <f t="shared" si="55"/>
        <v>35.583210293187086</v>
      </c>
      <c r="U47" s="16">
        <f t="shared" ref="U47:V47" si="56">+U37</f>
        <v>35.154826958105645</v>
      </c>
      <c r="V47" s="16">
        <f t="shared" si="56"/>
        <v>35.650887573964496</v>
      </c>
      <c r="W47" s="16">
        <f t="shared" ref="W47:Y47" si="57">+W37</f>
        <v>34.912099276111682</v>
      </c>
      <c r="X47" s="16">
        <f t="shared" si="57"/>
        <v>34.371233427079147</v>
      </c>
      <c r="Y47" s="16">
        <f t="shared" si="57"/>
        <v>35.697399527186761</v>
      </c>
      <c r="Z47" s="16">
        <f t="shared" ref="Z47:AB47" si="58">+Z37</f>
        <v>35.933319613089118</v>
      </c>
      <c r="AA47" s="16">
        <f t="shared" si="58"/>
        <v>38.328829765121597</v>
      </c>
      <c r="AB47" s="16">
        <f t="shared" si="58"/>
        <v>39.710201683963184</v>
      </c>
    </row>
    <row r="48" spans="1:28" s="6" customFormat="1" ht="15" customHeight="1" x14ac:dyDescent="0.35">
      <c r="A48" s="14" t="s">
        <v>28</v>
      </c>
      <c r="B48" s="16">
        <f>+B42</f>
        <v>0</v>
      </c>
      <c r="C48" s="16">
        <f t="shared" ref="C48:Q48" si="59">+C42</f>
        <v>0</v>
      </c>
      <c r="D48" s="16">
        <f t="shared" si="59"/>
        <v>0</v>
      </c>
      <c r="E48" s="16">
        <f t="shared" si="59"/>
        <v>0</v>
      </c>
      <c r="F48" s="16">
        <f t="shared" si="59"/>
        <v>0.11787819253438114</v>
      </c>
      <c r="G48" s="16">
        <f t="shared" si="59"/>
        <v>7.9020150138285256E-2</v>
      </c>
      <c r="H48" s="16">
        <f t="shared" si="59"/>
        <v>0</v>
      </c>
      <c r="I48" s="16">
        <f t="shared" si="59"/>
        <v>0</v>
      </c>
      <c r="J48" s="16">
        <f t="shared" si="59"/>
        <v>0.10077258985555929</v>
      </c>
      <c r="K48" s="16">
        <f t="shared" si="59"/>
        <v>0.15923566878980894</v>
      </c>
      <c r="L48" s="16">
        <f t="shared" si="59"/>
        <v>0.21964229683087544</v>
      </c>
      <c r="M48" s="16">
        <f t="shared" si="59"/>
        <v>0</v>
      </c>
      <c r="N48" s="16">
        <f t="shared" si="59"/>
        <v>0</v>
      </c>
      <c r="O48" s="16">
        <f t="shared" si="59"/>
        <v>0</v>
      </c>
      <c r="P48" s="16">
        <f t="shared" si="59"/>
        <v>5.1907604464053979E-2</v>
      </c>
      <c r="Q48" s="16">
        <f t="shared" si="59"/>
        <v>0</v>
      </c>
      <c r="R48" s="16">
        <f t="shared" ref="R48:S48" si="60">+R42</f>
        <v>0</v>
      </c>
      <c r="S48" s="16">
        <f t="shared" si="60"/>
        <v>0</v>
      </c>
      <c r="T48" s="16">
        <f t="shared" ref="T48" si="61">+T42</f>
        <v>0</v>
      </c>
      <c r="U48" s="16">
        <f t="shared" ref="U48:V48" si="62">+U42</f>
        <v>0</v>
      </c>
      <c r="V48" s="16">
        <f t="shared" si="62"/>
        <v>0</v>
      </c>
      <c r="W48" s="16">
        <f t="shared" ref="W48:Y48" si="63">+W42</f>
        <v>0</v>
      </c>
      <c r="X48" s="16">
        <f t="shared" si="63"/>
        <v>0</v>
      </c>
      <c r="Y48" s="16">
        <f t="shared" si="63"/>
        <v>0</v>
      </c>
      <c r="Z48" s="16">
        <f t="shared" ref="Z48:AB48" si="64">+Z42</f>
        <v>0</v>
      </c>
      <c r="AA48" s="16">
        <f t="shared" si="64"/>
        <v>0</v>
      </c>
      <c r="AB48" s="16">
        <f t="shared" si="64"/>
        <v>0</v>
      </c>
    </row>
    <row r="50" spans="1:1" ht="15" customHeight="1" x14ac:dyDescent="0.35">
      <c r="A50" s="6" t="s">
        <v>77</v>
      </c>
    </row>
    <row r="51" spans="1:1" ht="15" customHeight="1" x14ac:dyDescent="0.35">
      <c r="A51" s="6" t="s">
        <v>78</v>
      </c>
    </row>
    <row r="52" spans="1:1" ht="15" customHeight="1" x14ac:dyDescent="0.35">
      <c r="A52" s="6" t="s">
        <v>80</v>
      </c>
    </row>
    <row r="53" spans="1:1" ht="15" customHeight="1" x14ac:dyDescent="0.35">
      <c r="A53" s="6" t="s">
        <v>81</v>
      </c>
    </row>
    <row r="54" spans="1:1" ht="15" customHeight="1" x14ac:dyDescent="0.35">
      <c r="A54" s="6" t="s">
        <v>82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1AF8C6-1542-45A6-89AE-AB3618348FF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079c66c7-79d9-4941-9a7a-97915a0296e9"/>
    <ds:schemaRef ds:uri="http://schemas.microsoft.com/office/infopath/2007/PartnerControls"/>
    <ds:schemaRef ds:uri="abe339dc-4cac-446e-aee9-dcf1d10c74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3FAEB6-8287-420B-9075-E0D97B3A19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20DA5-92E9-4C6E-9804-CFEA5EB3C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inhoud</vt:lpstr>
      <vt:lpstr>Gebieden</vt:lpstr>
      <vt:lpstr>wetensch-publicaties</vt:lpstr>
      <vt:lpstr>dissertaties</vt:lpstr>
    </vt:vector>
  </TitlesOfParts>
  <Company>Ministerie van OCW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Steen, Jan van</dc:creator>
  <cp:lastModifiedBy>Suzanne Vogelezang</cp:lastModifiedBy>
  <cp:lastPrinted>2015-10-21T07:53:39Z</cp:lastPrinted>
  <dcterms:created xsi:type="dcterms:W3CDTF">2013-10-14T14:01:24Z</dcterms:created>
  <dcterms:modified xsi:type="dcterms:W3CDTF">2025-01-28T15:17:08Z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