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naw.sharepoint.com/sites/msteams_7d1724/Gedeelde documenten/WiC/Factsheets en datapublicaties/2 - Wetenschappers/2.2 Card; Personeel universiteiten en umcs/FC; Tijdelijke contracten/"/>
    </mc:Choice>
  </mc:AlternateContent>
  <xr:revisionPtr revIDLastSave="4" documentId="13_ncr:1_{69DD1342-9F1D-4C18-8E10-5F09B02538C4}" xr6:coauthVersionLast="47" xr6:coauthVersionMax="47" xr10:uidLastSave="{06E5AB7F-AF9D-45D7-ADE5-686287D30AFC}"/>
  <bookViews>
    <workbookView xWindow="9600" yWindow="0" windowWidth="9600" windowHeight="10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23" i="1" l="1"/>
  <c r="BM23" i="1"/>
  <c r="BN23" i="1"/>
  <c r="BO23" i="1"/>
  <c r="BP23" i="1"/>
  <c r="BQ23" i="1"/>
  <c r="BR23" i="1"/>
  <c r="BS23" i="1"/>
  <c r="BK23" i="1"/>
  <c r="BS46" i="1"/>
  <c r="BR46" i="1"/>
  <c r="BQ46" i="1"/>
  <c r="BP46" i="1"/>
  <c r="BO46" i="1"/>
  <c r="BN46" i="1"/>
  <c r="BM46" i="1"/>
  <c r="BL46" i="1"/>
  <c r="BK46" i="1"/>
  <c r="BS45" i="1"/>
  <c r="BR45" i="1"/>
  <c r="BQ45" i="1"/>
  <c r="BP45" i="1"/>
  <c r="BO45" i="1"/>
  <c r="BN45" i="1"/>
  <c r="BM45" i="1"/>
  <c r="BL45" i="1"/>
  <c r="BK45" i="1"/>
  <c r="BS44" i="1"/>
  <c r="BR44" i="1"/>
  <c r="BQ44" i="1"/>
  <c r="BP44" i="1"/>
  <c r="BO44" i="1"/>
  <c r="BN44" i="1"/>
  <c r="BM44" i="1"/>
  <c r="BL44" i="1"/>
  <c r="BK44" i="1"/>
  <c r="BS43" i="1"/>
  <c r="BR43" i="1"/>
  <c r="BQ43" i="1"/>
  <c r="BP43" i="1"/>
  <c r="BO43" i="1"/>
  <c r="BN43" i="1"/>
  <c r="BM43" i="1"/>
  <c r="BL43" i="1"/>
  <c r="BK43" i="1"/>
  <c r="BS42" i="1"/>
  <c r="BR42" i="1"/>
  <c r="BQ42" i="1"/>
  <c r="BP42" i="1"/>
  <c r="BO42" i="1"/>
  <c r="BN42" i="1"/>
  <c r="BM42" i="1"/>
  <c r="BL42" i="1"/>
  <c r="BK42" i="1"/>
  <c r="BS41" i="1"/>
  <c r="BR41" i="1"/>
  <c r="BQ41" i="1"/>
  <c r="BP41" i="1"/>
  <c r="BO41" i="1"/>
  <c r="BN41" i="1"/>
  <c r="BM41" i="1"/>
  <c r="BL41" i="1"/>
  <c r="BK41" i="1"/>
  <c r="BS40" i="1"/>
  <c r="BR40" i="1"/>
  <c r="BQ40" i="1"/>
  <c r="BP40" i="1"/>
  <c r="BO40" i="1"/>
  <c r="BN40" i="1"/>
  <c r="BM40" i="1"/>
  <c r="BL40" i="1"/>
  <c r="BK40" i="1"/>
  <c r="BS39" i="1"/>
  <c r="BR39" i="1"/>
  <c r="BQ39" i="1"/>
  <c r="BP39" i="1"/>
  <c r="BO39" i="1"/>
  <c r="BN39" i="1"/>
  <c r="BM39" i="1"/>
  <c r="BL39" i="1"/>
  <c r="BK39" i="1"/>
  <c r="BS38" i="1"/>
  <c r="BR38" i="1"/>
  <c r="BQ38" i="1"/>
  <c r="BP38" i="1"/>
  <c r="BO38" i="1"/>
  <c r="BN38" i="1"/>
  <c r="BM38" i="1"/>
  <c r="BL38" i="1"/>
  <c r="BK38" i="1"/>
  <c r="BE39" i="1"/>
  <c r="BE40" i="1"/>
  <c r="BE41" i="1"/>
  <c r="BE42" i="1"/>
  <c r="BE43" i="1"/>
  <c r="BE44" i="1"/>
  <c r="BE45" i="1"/>
  <c r="BE46" i="1"/>
  <c r="BF39" i="1"/>
  <c r="BF40" i="1"/>
  <c r="BF41" i="1"/>
  <c r="BF42" i="1"/>
  <c r="BF43" i="1"/>
  <c r="BF44" i="1"/>
  <c r="BF45" i="1"/>
  <c r="BF46" i="1"/>
  <c r="BD39" i="1"/>
  <c r="BD40" i="1"/>
  <c r="BD41" i="1"/>
  <c r="BD42" i="1"/>
  <c r="BD43" i="1"/>
  <c r="BD44" i="1"/>
  <c r="BD45" i="1"/>
  <c r="BD46" i="1"/>
  <c r="BC39" i="1"/>
  <c r="BC40" i="1"/>
  <c r="BC41" i="1"/>
  <c r="BC42" i="1"/>
  <c r="BC43" i="1"/>
  <c r="BC44" i="1"/>
  <c r="BC45" i="1"/>
  <c r="BC46" i="1"/>
  <c r="BB39" i="1"/>
  <c r="BB40" i="1"/>
  <c r="BB41" i="1"/>
  <c r="BB42" i="1"/>
  <c r="BB43" i="1"/>
  <c r="BB44" i="1"/>
  <c r="BB45" i="1"/>
  <c r="BB46" i="1"/>
  <c r="BA39" i="1"/>
  <c r="BA40" i="1"/>
  <c r="BA41" i="1"/>
  <c r="BA42" i="1"/>
  <c r="BA43" i="1"/>
  <c r="BA44" i="1"/>
  <c r="BA45" i="1"/>
  <c r="BA46" i="1"/>
  <c r="AZ46" i="1"/>
  <c r="AZ39" i="1"/>
  <c r="AZ40" i="1"/>
  <c r="AZ41" i="1"/>
  <c r="AZ42" i="1"/>
  <c r="AZ43" i="1"/>
  <c r="AZ44" i="1"/>
  <c r="AZ45" i="1"/>
  <c r="AZ38" i="1"/>
  <c r="BA38" i="1"/>
  <c r="BB38" i="1"/>
  <c r="BC38" i="1"/>
  <c r="BD38" i="1"/>
  <c r="BE38" i="1"/>
  <c r="BF38" i="1"/>
  <c r="BG38" i="1"/>
  <c r="AY39" i="1"/>
  <c r="AY40" i="1"/>
  <c r="AY41" i="1"/>
  <c r="AY42" i="1"/>
  <c r="AY43" i="1"/>
  <c r="AY44" i="1"/>
  <c r="AY45" i="1"/>
  <c r="AY46" i="1"/>
  <c r="AY38" i="1"/>
  <c r="AZ23" i="1"/>
  <c r="BA23" i="1"/>
  <c r="BB23" i="1"/>
  <c r="BC23" i="1"/>
  <c r="BD23" i="1"/>
  <c r="BE23" i="1"/>
  <c r="BF23" i="1"/>
  <c r="BG23" i="1"/>
  <c r="AY23" i="1"/>
  <c r="BG46" i="1"/>
  <c r="BG45" i="1"/>
  <c r="BG44" i="1"/>
  <c r="BG43" i="1"/>
  <c r="BG42" i="1"/>
  <c r="BG41" i="1"/>
  <c r="BG40" i="1"/>
  <c r="BG39" i="1"/>
  <c r="AN38" i="1" l="1"/>
  <c r="AO38" i="1"/>
  <c r="AP38" i="1"/>
  <c r="AQ38" i="1"/>
  <c r="AS38" i="1"/>
  <c r="AT38" i="1"/>
  <c r="AU38" i="1"/>
  <c r="AN39" i="1"/>
  <c r="AO39" i="1"/>
  <c r="AP39" i="1"/>
  <c r="AQ39" i="1"/>
  <c r="AR39" i="1"/>
  <c r="AS39" i="1"/>
  <c r="AT39" i="1"/>
  <c r="AU39" i="1"/>
  <c r="AN40" i="1"/>
  <c r="AO40" i="1"/>
  <c r="AP40" i="1"/>
  <c r="AQ40" i="1"/>
  <c r="AR40" i="1"/>
  <c r="AS40" i="1"/>
  <c r="AT40" i="1"/>
  <c r="AU40" i="1"/>
  <c r="AN41" i="1"/>
  <c r="AO41" i="1"/>
  <c r="AP41" i="1"/>
  <c r="AQ41" i="1"/>
  <c r="AR41" i="1"/>
  <c r="AS41" i="1"/>
  <c r="AT41" i="1"/>
  <c r="AU41" i="1"/>
  <c r="AN42" i="1"/>
  <c r="AO42" i="1"/>
  <c r="AP42" i="1"/>
  <c r="AQ42" i="1"/>
  <c r="AR42" i="1"/>
  <c r="AS42" i="1"/>
  <c r="AT42" i="1"/>
  <c r="AU42" i="1"/>
  <c r="AN43" i="1"/>
  <c r="AO43" i="1"/>
  <c r="AP43" i="1"/>
  <c r="AQ43" i="1"/>
  <c r="AR43" i="1"/>
  <c r="AS43" i="1"/>
  <c r="AT43" i="1"/>
  <c r="AU43" i="1"/>
  <c r="AN44" i="1"/>
  <c r="AO44" i="1"/>
  <c r="AP44" i="1"/>
  <c r="AQ44" i="1"/>
  <c r="AR44" i="1"/>
  <c r="AS44" i="1"/>
  <c r="AT44" i="1"/>
  <c r="AU44" i="1"/>
  <c r="AN45" i="1"/>
  <c r="AO45" i="1"/>
  <c r="AP45" i="1"/>
  <c r="AQ45" i="1"/>
  <c r="AR45" i="1"/>
  <c r="AS45" i="1"/>
  <c r="AT45" i="1"/>
  <c r="AU45" i="1"/>
  <c r="AN46" i="1"/>
  <c r="AO46" i="1"/>
  <c r="AP46" i="1"/>
  <c r="AQ46" i="1"/>
  <c r="AR46" i="1"/>
  <c r="AS46" i="1"/>
  <c r="AT46" i="1"/>
  <c r="AU46" i="1"/>
  <c r="AM46" i="1"/>
  <c r="AM45" i="1"/>
  <c r="AM44" i="1"/>
  <c r="AM43" i="1"/>
  <c r="AM42" i="1"/>
  <c r="AM41" i="1"/>
  <c r="AM40" i="1"/>
  <c r="AM38" i="1"/>
  <c r="AM39" i="1"/>
  <c r="AI46" i="1" l="1"/>
  <c r="AH46" i="1"/>
  <c r="AG46" i="1"/>
  <c r="AF46" i="1"/>
  <c r="AE46" i="1"/>
  <c r="AD46" i="1"/>
  <c r="AC46" i="1"/>
  <c r="AB46" i="1"/>
  <c r="AA46" i="1"/>
  <c r="AI45" i="1"/>
  <c r="AH45" i="1"/>
  <c r="AG45" i="1"/>
  <c r="AF45" i="1"/>
  <c r="AE45" i="1"/>
  <c r="AD45" i="1"/>
  <c r="AC45" i="1"/>
  <c r="AB45" i="1"/>
  <c r="AA45" i="1"/>
  <c r="AI44" i="1"/>
  <c r="AH44" i="1"/>
  <c r="AG44" i="1"/>
  <c r="AF44" i="1"/>
  <c r="AE44" i="1"/>
  <c r="AD44" i="1"/>
  <c r="AC44" i="1"/>
  <c r="AB44" i="1"/>
  <c r="AA44" i="1"/>
  <c r="AI43" i="1"/>
  <c r="AH43" i="1"/>
  <c r="AG43" i="1"/>
  <c r="AF43" i="1"/>
  <c r="AE43" i="1"/>
  <c r="AD43" i="1"/>
  <c r="AC43" i="1"/>
  <c r="AB43" i="1"/>
  <c r="AA43" i="1"/>
  <c r="AI42" i="1"/>
  <c r="AH42" i="1"/>
  <c r="AG42" i="1"/>
  <c r="AF42" i="1"/>
  <c r="AE42" i="1"/>
  <c r="AD42" i="1"/>
  <c r="AC42" i="1"/>
  <c r="AB42" i="1"/>
  <c r="AA42" i="1"/>
  <c r="AI41" i="1"/>
  <c r="AH41" i="1"/>
  <c r="AG41" i="1"/>
  <c r="AF41" i="1"/>
  <c r="AE41" i="1"/>
  <c r="AD41" i="1"/>
  <c r="AC41" i="1"/>
  <c r="AB41" i="1"/>
  <c r="AA41" i="1"/>
  <c r="AI40" i="1"/>
  <c r="AH40" i="1"/>
  <c r="AG40" i="1"/>
  <c r="AF40" i="1"/>
  <c r="AE40" i="1"/>
  <c r="AD40" i="1"/>
  <c r="AC40" i="1"/>
  <c r="AB40" i="1"/>
  <c r="AA40" i="1"/>
  <c r="AI39" i="1"/>
  <c r="AH39" i="1"/>
  <c r="AG39" i="1"/>
  <c r="AF39" i="1"/>
  <c r="AE39" i="1"/>
  <c r="AD39" i="1"/>
  <c r="AC39" i="1"/>
  <c r="AB39" i="1"/>
  <c r="AA39" i="1"/>
  <c r="AI38" i="1"/>
  <c r="AH38" i="1"/>
  <c r="AG38" i="1"/>
  <c r="AE38" i="1"/>
  <c r="AD38" i="1"/>
  <c r="AC38" i="1"/>
  <c r="AB38" i="1"/>
  <c r="AA38" i="1"/>
  <c r="AI32" i="1"/>
  <c r="AH32" i="1"/>
  <c r="AG32" i="1"/>
  <c r="AF32" i="1"/>
  <c r="AE32" i="1"/>
  <c r="AD32" i="1"/>
  <c r="AC32" i="1"/>
  <c r="AB32" i="1"/>
  <c r="AA32" i="1"/>
  <c r="W46" i="1"/>
  <c r="V46" i="1"/>
  <c r="U46" i="1"/>
  <c r="T46" i="1"/>
  <c r="S46" i="1"/>
  <c r="R46" i="1"/>
  <c r="Q46" i="1"/>
  <c r="P46" i="1"/>
  <c r="O46" i="1"/>
  <c r="W45" i="1"/>
  <c r="V45" i="1"/>
  <c r="U45" i="1"/>
  <c r="T45" i="1"/>
  <c r="S45" i="1"/>
  <c r="R45" i="1"/>
  <c r="Q45" i="1"/>
  <c r="P45" i="1"/>
  <c r="O45" i="1"/>
  <c r="W44" i="1"/>
  <c r="V44" i="1"/>
  <c r="U44" i="1"/>
  <c r="T44" i="1"/>
  <c r="S44" i="1"/>
  <c r="R44" i="1"/>
  <c r="Q44" i="1"/>
  <c r="P44" i="1"/>
  <c r="O44" i="1"/>
  <c r="W43" i="1"/>
  <c r="V43" i="1"/>
  <c r="U43" i="1"/>
  <c r="T43" i="1"/>
  <c r="S43" i="1"/>
  <c r="R43" i="1"/>
  <c r="Q43" i="1"/>
  <c r="P43" i="1"/>
  <c r="O43" i="1"/>
  <c r="W42" i="1"/>
  <c r="V42" i="1"/>
  <c r="U42" i="1"/>
  <c r="T42" i="1"/>
  <c r="S42" i="1"/>
  <c r="R42" i="1"/>
  <c r="Q42" i="1"/>
  <c r="P42" i="1"/>
  <c r="O42" i="1"/>
  <c r="W41" i="1"/>
  <c r="V41" i="1"/>
  <c r="U41" i="1"/>
  <c r="T41" i="1"/>
  <c r="S41" i="1"/>
  <c r="R41" i="1"/>
  <c r="Q41" i="1"/>
  <c r="P41" i="1"/>
  <c r="O41" i="1"/>
  <c r="W40" i="1"/>
  <c r="V40" i="1"/>
  <c r="U40" i="1"/>
  <c r="T40" i="1"/>
  <c r="S40" i="1"/>
  <c r="R40" i="1"/>
  <c r="Q40" i="1"/>
  <c r="P40" i="1"/>
  <c r="O40" i="1"/>
  <c r="W39" i="1"/>
  <c r="V39" i="1"/>
  <c r="U39" i="1"/>
  <c r="T39" i="1"/>
  <c r="S39" i="1"/>
  <c r="R39" i="1"/>
  <c r="Q39" i="1"/>
  <c r="P39" i="1"/>
  <c r="O39" i="1"/>
  <c r="W38" i="1"/>
  <c r="V38" i="1"/>
  <c r="U38" i="1"/>
  <c r="S38" i="1"/>
  <c r="R38" i="1"/>
  <c r="Q38" i="1"/>
  <c r="P38" i="1"/>
  <c r="O38" i="1"/>
  <c r="W32" i="1"/>
  <c r="V32" i="1"/>
  <c r="U32" i="1"/>
  <c r="T32" i="1"/>
  <c r="S32" i="1"/>
  <c r="R32" i="1"/>
  <c r="Q32" i="1"/>
  <c r="P32" i="1"/>
  <c r="O32" i="1"/>
  <c r="D45" i="1"/>
  <c r="E45" i="1"/>
  <c r="F45" i="1"/>
  <c r="G45" i="1"/>
  <c r="H45" i="1"/>
  <c r="I45" i="1"/>
  <c r="J45" i="1"/>
  <c r="K45" i="1"/>
  <c r="D46" i="1"/>
  <c r="E46" i="1"/>
  <c r="F46" i="1"/>
  <c r="G46" i="1"/>
  <c r="H46" i="1"/>
  <c r="I46" i="1"/>
  <c r="J46" i="1"/>
  <c r="K46" i="1"/>
  <c r="C46" i="1"/>
  <c r="D38" i="1"/>
  <c r="E38" i="1"/>
  <c r="F38" i="1"/>
  <c r="G38" i="1"/>
  <c r="I38" i="1"/>
  <c r="J38" i="1"/>
  <c r="K38" i="1"/>
  <c r="D39" i="1"/>
  <c r="E39" i="1"/>
  <c r="F39" i="1"/>
  <c r="G39" i="1"/>
  <c r="H39" i="1"/>
  <c r="I39" i="1"/>
  <c r="J39" i="1"/>
  <c r="K39" i="1"/>
  <c r="D40" i="1"/>
  <c r="E40" i="1"/>
  <c r="F40" i="1"/>
  <c r="G40" i="1"/>
  <c r="H40" i="1"/>
  <c r="I40" i="1"/>
  <c r="J40" i="1"/>
  <c r="K40" i="1"/>
  <c r="D41" i="1"/>
  <c r="E41" i="1"/>
  <c r="F41" i="1"/>
  <c r="G41" i="1"/>
  <c r="H41" i="1"/>
  <c r="I41" i="1"/>
  <c r="J41" i="1"/>
  <c r="K41" i="1"/>
  <c r="D42" i="1"/>
  <c r="E42" i="1"/>
  <c r="F42" i="1"/>
  <c r="G42" i="1"/>
  <c r="H42" i="1"/>
  <c r="I42" i="1"/>
  <c r="J42" i="1"/>
  <c r="K42" i="1"/>
  <c r="D43" i="1"/>
  <c r="E43" i="1"/>
  <c r="F43" i="1"/>
  <c r="G43" i="1"/>
  <c r="H43" i="1"/>
  <c r="I43" i="1"/>
  <c r="J43" i="1"/>
  <c r="K43" i="1"/>
  <c r="D44" i="1"/>
  <c r="E44" i="1"/>
  <c r="F44" i="1"/>
  <c r="G44" i="1"/>
  <c r="H44" i="1"/>
  <c r="I44" i="1"/>
  <c r="J44" i="1"/>
  <c r="K44" i="1"/>
  <c r="C39" i="1"/>
  <c r="C40" i="1"/>
  <c r="C41" i="1"/>
  <c r="C42" i="1"/>
  <c r="C43" i="1"/>
  <c r="C44" i="1"/>
  <c r="C45" i="1"/>
  <c r="C38" i="1"/>
  <c r="D32" i="1"/>
  <c r="E32" i="1"/>
  <c r="F32" i="1"/>
  <c r="G32" i="1"/>
  <c r="H32" i="1"/>
  <c r="I32" i="1"/>
  <c r="J32" i="1"/>
  <c r="K32" i="1"/>
  <c r="C32" i="1"/>
</calcChain>
</file>

<file path=xl/sharedStrings.xml><?xml version="1.0" encoding="utf-8"?>
<sst xmlns="http://schemas.openxmlformats.org/spreadsheetml/2006/main" count="349" uniqueCount="32">
  <si>
    <t>Vast/tijdelijk</t>
  </si>
  <si>
    <t>HOOP-gebied</t>
  </si>
  <si>
    <t>HGL</t>
  </si>
  <si>
    <t>UHD</t>
  </si>
  <si>
    <t>UD</t>
  </si>
  <si>
    <t>OWPOW</t>
  </si>
  <si>
    <t>OWPOZ</t>
  </si>
  <si>
    <t>OVWP</t>
  </si>
  <si>
    <t>PROM</t>
  </si>
  <si>
    <t>OBP</t>
  </si>
  <si>
    <t>Totaal</t>
  </si>
  <si>
    <t>Vast</t>
  </si>
  <si>
    <t>Landbouw</t>
  </si>
  <si>
    <t>Natuur</t>
  </si>
  <si>
    <t>Techniek</t>
  </si>
  <si>
    <t>Economie</t>
  </si>
  <si>
    <t>Recht</t>
  </si>
  <si>
    <t>Gedrag en maatschappij</t>
  </si>
  <si>
    <t>Taal en cultuur</t>
  </si>
  <si>
    <t>Divers</t>
  </si>
  <si>
    <t>Vast Total</t>
  </si>
  <si>
    <t>Tijdelijk</t>
  </si>
  <si>
    <t>Tijdelijk Total</t>
  </si>
  <si>
    <t>n.b.</t>
  </si>
  <si>
    <t>n.b. Total</t>
  </si>
  <si>
    <t>2020 aandeel tijdelijk contract</t>
  </si>
  <si>
    <t>2019 aandeel tijdelijk contract</t>
  </si>
  <si>
    <t>2018 aandeel tijdelijk contract</t>
  </si>
  <si>
    <t>2021 aandeel tijdelijk contract</t>
  </si>
  <si>
    <t>2022 aandeel tijdelijk contract</t>
  </si>
  <si>
    <t>2023 aandeel tijdelijk contract</t>
  </si>
  <si>
    <t>WOPI: Functiecategorieën naar HOOP-gebied - in fte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</si>
</sst>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3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3" fontId="1" fillId="0" borderId="0" xfId="0" applyNumberFormat="1" applyFont="1"/>
    <xf numFmtId="0" fontId="0" fillId="0" borderId="0" xfId="0"/>
    <xf numFmtId="3" fontId="0" fillId="0" borderId="0" xfId="0" applyNumberFormat="1"/>
    <xf numFmtId="0" fontId="1" fillId="0" borderId="0" xfId="0" applyFont="1"/>
    <xf numFmtId="3" fontId="2" fillId="0" borderId="0" xfId="0" applyNumberFormat="1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0" borderId="1" xfId="0" applyFont="1" applyBorder="1"/>
    <xf numFmtId="3" fontId="1" fillId="0" borderId="2" xfId="0" applyNumberFormat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" fontId="1" fillId="0" borderId="2" xfId="0" applyNumberFormat="1" applyFont="1" applyBorder="1"/>
    <xf numFmtId="3" fontId="2" fillId="0" borderId="0" xfId="0" applyNumberFormat="1" applyFont="1" applyFill="1" applyBorder="1"/>
    <xf numFmtId="0" fontId="2" fillId="0" borderId="4" xfId="0" applyFont="1" applyBorder="1"/>
    <xf numFmtId="3" fontId="2" fillId="0" borderId="4" xfId="0" applyNumberFormat="1" applyFont="1" applyBorder="1"/>
    <xf numFmtId="0" fontId="2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8"/>
  <sheetViews>
    <sheetView tabSelected="1" workbookViewId="0">
      <selection activeCell="BK47" sqref="BK47:BR48"/>
    </sheetView>
  </sheetViews>
  <sheetFormatPr defaultRowHeight="12.5" x14ac:dyDescent="0.25"/>
  <cols>
    <col min="49" max="58" width="9.1796875" style="10"/>
    <col min="59" max="59" width="9.54296875" style="10" bestFit="1" customWidth="1"/>
  </cols>
  <sheetData>
    <row r="1" spans="1:71" ht="13" x14ac:dyDescent="0.3">
      <c r="A1" s="12" t="s">
        <v>31</v>
      </c>
    </row>
    <row r="3" spans="1:71" ht="13" x14ac:dyDescent="0.3">
      <c r="A3" s="12">
        <v>2018</v>
      </c>
      <c r="M3" s="12">
        <v>2019</v>
      </c>
      <c r="N3" s="10"/>
      <c r="O3" s="10"/>
      <c r="P3" s="10"/>
      <c r="Q3" s="10"/>
      <c r="R3" s="10"/>
      <c r="S3" s="10"/>
      <c r="T3" s="10"/>
      <c r="U3" s="10"/>
      <c r="V3" s="10"/>
      <c r="W3" s="10"/>
      <c r="Y3" s="12">
        <v>2020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K3" s="12">
        <v>2021</v>
      </c>
      <c r="AW3" s="12">
        <v>2022</v>
      </c>
      <c r="BI3" s="12">
        <v>2023</v>
      </c>
      <c r="BJ3" s="10"/>
      <c r="BK3" s="10"/>
      <c r="BL3" s="10"/>
      <c r="BM3" s="10"/>
      <c r="BN3" s="10"/>
      <c r="BO3" s="10"/>
      <c r="BP3" s="10"/>
      <c r="BQ3" s="10"/>
      <c r="BR3" s="10"/>
      <c r="BS3" s="10"/>
    </row>
    <row r="4" spans="1:71" ht="13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M4" s="1" t="s">
        <v>0</v>
      </c>
      <c r="N4" s="1" t="s">
        <v>1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Y4" s="1" t="s">
        <v>0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" t="s">
        <v>6</v>
      </c>
      <c r="AF4" s="1" t="s">
        <v>7</v>
      </c>
      <c r="AG4" s="1" t="s">
        <v>8</v>
      </c>
      <c r="AH4" s="1" t="s">
        <v>9</v>
      </c>
      <c r="AI4" s="1" t="s">
        <v>10</v>
      </c>
      <c r="AK4" s="15" t="s">
        <v>0</v>
      </c>
      <c r="AL4" s="15" t="s">
        <v>1</v>
      </c>
      <c r="AM4" s="15" t="s">
        <v>2</v>
      </c>
      <c r="AN4" s="15" t="s">
        <v>3</v>
      </c>
      <c r="AO4" s="15" t="s">
        <v>4</v>
      </c>
      <c r="AP4" s="15" t="s">
        <v>5</v>
      </c>
      <c r="AQ4" s="15" t="s">
        <v>6</v>
      </c>
      <c r="AR4" s="15" t="s">
        <v>7</v>
      </c>
      <c r="AS4" s="15" t="s">
        <v>8</v>
      </c>
      <c r="AT4" s="15" t="s">
        <v>9</v>
      </c>
      <c r="AU4" s="15" t="s">
        <v>10</v>
      </c>
      <c r="AW4" s="1" t="s">
        <v>0</v>
      </c>
      <c r="AX4" s="1" t="s">
        <v>1</v>
      </c>
      <c r="AY4" s="1" t="s">
        <v>2</v>
      </c>
      <c r="AZ4" s="1" t="s">
        <v>3</v>
      </c>
      <c r="BA4" s="1" t="s">
        <v>4</v>
      </c>
      <c r="BB4" s="1" t="s">
        <v>5</v>
      </c>
      <c r="BC4" s="1" t="s">
        <v>6</v>
      </c>
      <c r="BD4" s="1" t="s">
        <v>7</v>
      </c>
      <c r="BE4" s="1" t="s">
        <v>8</v>
      </c>
      <c r="BF4" s="1" t="s">
        <v>9</v>
      </c>
      <c r="BG4" s="1" t="s">
        <v>10</v>
      </c>
      <c r="BI4" s="1" t="s">
        <v>0</v>
      </c>
      <c r="BJ4" s="1" t="s">
        <v>1</v>
      </c>
      <c r="BK4" s="1" t="s">
        <v>2</v>
      </c>
      <c r="BL4" s="1" t="s">
        <v>3</v>
      </c>
      <c r="BM4" s="1" t="s">
        <v>4</v>
      </c>
      <c r="BN4" s="1" t="s">
        <v>5</v>
      </c>
      <c r="BO4" s="1" t="s">
        <v>6</v>
      </c>
      <c r="BP4" s="1" t="s">
        <v>7</v>
      </c>
      <c r="BQ4" s="1" t="s">
        <v>8</v>
      </c>
      <c r="BR4" s="1" t="s">
        <v>9</v>
      </c>
      <c r="BS4" s="1" t="s">
        <v>10</v>
      </c>
    </row>
    <row r="5" spans="1:71" ht="13" x14ac:dyDescent="0.3">
      <c r="A5" s="2" t="s">
        <v>11</v>
      </c>
      <c r="B5" t="s">
        <v>12</v>
      </c>
      <c r="C5" s="3">
        <v>96.757899999999978</v>
      </c>
      <c r="D5" s="3">
        <v>196.26179999999999</v>
      </c>
      <c r="E5" s="3">
        <v>207.27559999999994</v>
      </c>
      <c r="F5" s="3">
        <v>64.234400000000008</v>
      </c>
      <c r="G5" s="3">
        <v>53.4895</v>
      </c>
      <c r="H5" s="3"/>
      <c r="I5" s="3">
        <v>2</v>
      </c>
      <c r="J5" s="3">
        <v>422.11390000000006</v>
      </c>
      <c r="K5" s="3">
        <v>1042.1331</v>
      </c>
      <c r="M5" s="2" t="s">
        <v>11</v>
      </c>
      <c r="N5" s="10" t="s">
        <v>12</v>
      </c>
      <c r="O5" s="11">
        <v>106.7842</v>
      </c>
      <c r="P5" s="11">
        <v>187.9683</v>
      </c>
      <c r="Q5" s="11">
        <v>201.08089999999999</v>
      </c>
      <c r="R5" s="11">
        <v>72.218500000000006</v>
      </c>
      <c r="S5" s="11">
        <v>61.834300000000006</v>
      </c>
      <c r="T5" s="11"/>
      <c r="U5" s="11">
        <v>1</v>
      </c>
      <c r="V5" s="11">
        <v>421.06750000000005</v>
      </c>
      <c r="W5" s="11">
        <v>1051.9537</v>
      </c>
      <c r="Y5" s="2" t="s">
        <v>11</v>
      </c>
      <c r="Z5" s="10" t="s">
        <v>12</v>
      </c>
      <c r="AA5" s="11">
        <v>113.4789</v>
      </c>
      <c r="AB5" s="11">
        <v>200.96319999999997</v>
      </c>
      <c r="AC5" s="11">
        <v>188.5282</v>
      </c>
      <c r="AD5" s="11">
        <v>98.460700000000003</v>
      </c>
      <c r="AE5" s="11">
        <v>65.839500000000015</v>
      </c>
      <c r="AF5" s="11"/>
      <c r="AG5" s="11"/>
      <c r="AH5" s="11">
        <v>428.97809999999993</v>
      </c>
      <c r="AI5" s="11">
        <v>1096.2485999999999</v>
      </c>
      <c r="AK5" s="12" t="s">
        <v>11</v>
      </c>
      <c r="AL5" s="10" t="s">
        <v>12</v>
      </c>
      <c r="AM5" s="11">
        <v>124.979</v>
      </c>
      <c r="AN5" s="11">
        <v>219.38950000000006</v>
      </c>
      <c r="AO5" s="11">
        <v>177.77040000000008</v>
      </c>
      <c r="AP5" s="11">
        <v>116.26089999999996</v>
      </c>
      <c r="AQ5" s="11">
        <v>66.618500000000012</v>
      </c>
      <c r="AR5" s="11"/>
      <c r="AS5" s="11"/>
      <c r="AT5" s="11">
        <v>439.37330000000065</v>
      </c>
      <c r="AU5" s="11">
        <v>1144.3916000000008</v>
      </c>
      <c r="AW5" s="2" t="s">
        <v>11</v>
      </c>
      <c r="AX5" s="10" t="s">
        <v>12</v>
      </c>
      <c r="AY5" s="11">
        <v>144.33690000000004</v>
      </c>
      <c r="AZ5" s="11">
        <v>213.71850000000006</v>
      </c>
      <c r="BA5" s="11">
        <v>179.47049999999996</v>
      </c>
      <c r="BB5" s="11">
        <v>145.98179999999991</v>
      </c>
      <c r="BC5" s="11">
        <v>77.102800000000002</v>
      </c>
      <c r="BD5" s="11"/>
      <c r="BE5" s="11">
        <v>2</v>
      </c>
      <c r="BF5" s="11">
        <v>485.56860000000046</v>
      </c>
      <c r="BG5" s="11">
        <v>1248.1791000000005</v>
      </c>
      <c r="BI5" s="2" t="s">
        <v>11</v>
      </c>
      <c r="BJ5" s="10" t="s">
        <v>12</v>
      </c>
      <c r="BK5" s="11">
        <v>158.37380000000002</v>
      </c>
      <c r="BL5" s="11">
        <v>218.39739999999995</v>
      </c>
      <c r="BM5" s="11">
        <v>204.40209999999996</v>
      </c>
      <c r="BN5" s="11">
        <v>160.74499999999989</v>
      </c>
      <c r="BO5" s="11">
        <v>94.113299999999981</v>
      </c>
      <c r="BP5" s="11"/>
      <c r="BQ5" s="11">
        <v>2</v>
      </c>
      <c r="BR5" s="11">
        <v>513.9976000000006</v>
      </c>
      <c r="BS5" s="11">
        <v>1352.0292000000004</v>
      </c>
    </row>
    <row r="6" spans="1:71" ht="13" x14ac:dyDescent="0.3">
      <c r="A6" s="2"/>
      <c r="B6" t="s">
        <v>13</v>
      </c>
      <c r="C6" s="3">
        <v>516.47579999999994</v>
      </c>
      <c r="D6" s="3">
        <v>357.93880000000007</v>
      </c>
      <c r="E6" s="3">
        <v>473.92770000000007</v>
      </c>
      <c r="F6" s="3">
        <v>170.6327</v>
      </c>
      <c r="G6" s="3">
        <v>90.853200000000001</v>
      </c>
      <c r="H6" s="3">
        <v>5.7424999999999997</v>
      </c>
      <c r="I6" s="3">
        <v>1</v>
      </c>
      <c r="J6" s="3">
        <v>1663.3618099999981</v>
      </c>
      <c r="K6" s="3">
        <v>3279.9325099999987</v>
      </c>
      <c r="M6" s="2"/>
      <c r="N6" s="10" t="s">
        <v>13</v>
      </c>
      <c r="O6" s="11">
        <v>538.94739999999979</v>
      </c>
      <c r="P6" s="11">
        <v>386.93729999999999</v>
      </c>
      <c r="Q6" s="11">
        <v>500.24180000000007</v>
      </c>
      <c r="R6" s="11">
        <v>178.01440000000002</v>
      </c>
      <c r="S6" s="11">
        <v>82.58850000000001</v>
      </c>
      <c r="T6" s="11">
        <v>3.7425000000000002</v>
      </c>
      <c r="U6" s="11"/>
      <c r="V6" s="11">
        <v>1710.023589999998</v>
      </c>
      <c r="W6" s="11">
        <v>3400.495489999998</v>
      </c>
      <c r="Y6" s="2"/>
      <c r="Z6" s="10" t="s">
        <v>13</v>
      </c>
      <c r="AA6" s="11">
        <v>581.4994999999999</v>
      </c>
      <c r="AB6" s="11">
        <v>393.29730000000001</v>
      </c>
      <c r="AC6" s="11">
        <v>530.5453</v>
      </c>
      <c r="AD6" s="11">
        <v>186.96409999999997</v>
      </c>
      <c r="AE6" s="11">
        <v>81.426309999999987</v>
      </c>
      <c r="AF6" s="11">
        <v>6</v>
      </c>
      <c r="AG6" s="11"/>
      <c r="AH6" s="11">
        <v>1726.0222999999983</v>
      </c>
      <c r="AI6" s="11">
        <v>3505.7548099999981</v>
      </c>
      <c r="AK6" s="12"/>
      <c r="AL6" s="10" t="s">
        <v>13</v>
      </c>
      <c r="AM6" s="11">
        <v>594.49360000000001</v>
      </c>
      <c r="AN6" s="11">
        <v>440.29734000000002</v>
      </c>
      <c r="AO6" s="11">
        <v>561.96849000000009</v>
      </c>
      <c r="AP6" s="11">
        <v>195.39834999999982</v>
      </c>
      <c r="AQ6" s="11">
        <v>76.718309999999974</v>
      </c>
      <c r="AR6" s="11">
        <v>5</v>
      </c>
      <c r="AS6" s="11"/>
      <c r="AT6" s="11">
        <v>1780.0237499999948</v>
      </c>
      <c r="AU6" s="11">
        <v>3653.8998399999946</v>
      </c>
      <c r="AW6" s="2"/>
      <c r="AX6" s="10" t="s">
        <v>13</v>
      </c>
      <c r="AY6" s="11">
        <v>589.82612000000006</v>
      </c>
      <c r="AZ6" s="11">
        <v>468.98368000000011</v>
      </c>
      <c r="BA6" s="11">
        <v>682.7476999999999</v>
      </c>
      <c r="BB6" s="11">
        <v>197.00784000000007</v>
      </c>
      <c r="BC6" s="11">
        <v>76.836309999999997</v>
      </c>
      <c r="BD6" s="11">
        <v>5</v>
      </c>
      <c r="BE6" s="11"/>
      <c r="BF6" s="11">
        <v>1967.1530799999957</v>
      </c>
      <c r="BG6" s="11">
        <v>3987.5547299999957</v>
      </c>
      <c r="BI6" s="2"/>
      <c r="BJ6" s="10" t="s">
        <v>13</v>
      </c>
      <c r="BK6" s="11">
        <v>609.93161000000009</v>
      </c>
      <c r="BL6" s="11">
        <v>505.05183000000005</v>
      </c>
      <c r="BM6" s="11">
        <v>786.11710000000016</v>
      </c>
      <c r="BN6" s="11">
        <v>199.85378000000011</v>
      </c>
      <c r="BO6" s="11">
        <v>64.586320000000001</v>
      </c>
      <c r="BP6" s="11">
        <v>4.8</v>
      </c>
      <c r="BQ6" s="11"/>
      <c r="BR6" s="11">
        <v>2101.1508099999978</v>
      </c>
      <c r="BS6" s="11">
        <v>4271.4914499999977</v>
      </c>
    </row>
    <row r="7" spans="1:71" ht="13" x14ac:dyDescent="0.3">
      <c r="A7" s="2"/>
      <c r="B7" t="s">
        <v>14</v>
      </c>
      <c r="C7" s="3">
        <v>481.35</v>
      </c>
      <c r="D7" s="3">
        <v>478.50000000000006</v>
      </c>
      <c r="E7" s="3">
        <v>715.24499999999989</v>
      </c>
      <c r="F7" s="3">
        <v>234.39800000000008</v>
      </c>
      <c r="G7" s="3">
        <v>103.81999999999998</v>
      </c>
      <c r="H7" s="3">
        <v>14.77</v>
      </c>
      <c r="I7" s="3"/>
      <c r="J7" s="3">
        <v>1345.8333157894704</v>
      </c>
      <c r="K7" s="3">
        <v>3373.9163157894704</v>
      </c>
      <c r="M7" s="2"/>
      <c r="N7" s="10" t="s">
        <v>14</v>
      </c>
      <c r="O7" s="11">
        <v>498.23999999999995</v>
      </c>
      <c r="P7" s="11">
        <v>515.17999999999995</v>
      </c>
      <c r="Q7" s="11">
        <v>737.25099999999998</v>
      </c>
      <c r="R7" s="11">
        <v>258.14790000000016</v>
      </c>
      <c r="S7" s="11">
        <v>106.63999999999999</v>
      </c>
      <c r="T7" s="11">
        <v>14.910000000000002</v>
      </c>
      <c r="U7" s="11"/>
      <c r="V7" s="11">
        <v>1385.1903157894699</v>
      </c>
      <c r="W7" s="11">
        <v>3515.5592157894698</v>
      </c>
      <c r="Y7" s="2"/>
      <c r="Z7" s="10" t="s">
        <v>14</v>
      </c>
      <c r="AA7" s="11">
        <v>520.30000000000007</v>
      </c>
      <c r="AB7" s="11">
        <v>529.01263157894721</v>
      </c>
      <c r="AC7" s="11">
        <v>812.4088999999999</v>
      </c>
      <c r="AD7" s="11">
        <v>258.4100000000002</v>
      </c>
      <c r="AE7" s="11">
        <v>104.13</v>
      </c>
      <c r="AF7" s="11">
        <v>12.129999999999999</v>
      </c>
      <c r="AG7" s="11"/>
      <c r="AH7" s="11">
        <v>1468.2857894736792</v>
      </c>
      <c r="AI7" s="11">
        <v>3704.6773210526271</v>
      </c>
      <c r="AK7" s="12"/>
      <c r="AL7" s="10" t="s">
        <v>14</v>
      </c>
      <c r="AM7" s="11">
        <v>527.55200000000013</v>
      </c>
      <c r="AN7" s="11">
        <v>547.98426315789459</v>
      </c>
      <c r="AO7" s="11">
        <v>848.22589999999923</v>
      </c>
      <c r="AP7" s="11">
        <v>271.16473684210547</v>
      </c>
      <c r="AQ7" s="11">
        <v>88.183000000000021</v>
      </c>
      <c r="AR7" s="11">
        <v>9.6790000000000003</v>
      </c>
      <c r="AS7" s="11">
        <v>0.7</v>
      </c>
      <c r="AT7" s="11">
        <v>1514.1297894736824</v>
      </c>
      <c r="AU7" s="11">
        <v>3807.618689473682</v>
      </c>
      <c r="AW7" s="2"/>
      <c r="AX7" s="10" t="s">
        <v>14</v>
      </c>
      <c r="AY7" s="11">
        <v>555.16199999999981</v>
      </c>
      <c r="AZ7" s="11">
        <v>593.32799999999986</v>
      </c>
      <c r="BA7" s="11">
        <v>904.63189999999952</v>
      </c>
      <c r="BB7" s="11">
        <v>309.31200000000018</v>
      </c>
      <c r="BC7" s="11">
        <v>80.339000000000013</v>
      </c>
      <c r="BD7" s="11">
        <v>15.036999999999999</v>
      </c>
      <c r="BE7" s="11"/>
      <c r="BF7" s="11">
        <v>1645.9199999999885</v>
      </c>
      <c r="BG7" s="11">
        <v>4103.7298999999875</v>
      </c>
      <c r="BI7" s="2"/>
      <c r="BJ7" s="10" t="s">
        <v>14</v>
      </c>
      <c r="BK7" s="11">
        <v>568.92999999999984</v>
      </c>
      <c r="BL7" s="11">
        <v>674.41399999999976</v>
      </c>
      <c r="BM7" s="11">
        <v>1166.618999999999</v>
      </c>
      <c r="BN7" s="11">
        <v>338.12900000000019</v>
      </c>
      <c r="BO7" s="11">
        <v>87.798999999999992</v>
      </c>
      <c r="BP7" s="11">
        <v>20.068999999999999</v>
      </c>
      <c r="BQ7" s="11">
        <v>2.1</v>
      </c>
      <c r="BR7" s="11">
        <v>1760.5789999999856</v>
      </c>
      <c r="BS7" s="11">
        <v>4618.6389999999847</v>
      </c>
    </row>
    <row r="8" spans="1:71" ht="13" x14ac:dyDescent="0.3">
      <c r="A8" s="2"/>
      <c r="B8" t="s">
        <v>15</v>
      </c>
      <c r="C8" s="3">
        <v>321.43040000000002</v>
      </c>
      <c r="D8" s="3">
        <v>316.05840000000006</v>
      </c>
      <c r="E8" s="3">
        <v>268.62889999999993</v>
      </c>
      <c r="F8" s="3">
        <v>107.51179999999999</v>
      </c>
      <c r="G8" s="3">
        <v>26.020000000000003</v>
      </c>
      <c r="H8" s="3">
        <v>4</v>
      </c>
      <c r="I8" s="3"/>
      <c r="J8" s="3">
        <v>530.02510000000098</v>
      </c>
      <c r="K8" s="3">
        <v>1573.674600000001</v>
      </c>
      <c r="M8" s="2"/>
      <c r="N8" s="10" t="s">
        <v>15</v>
      </c>
      <c r="O8" s="11">
        <v>355.75069999999994</v>
      </c>
      <c r="P8" s="11">
        <v>311.69990000000007</v>
      </c>
      <c r="Q8" s="11">
        <v>284.85260000000005</v>
      </c>
      <c r="R8" s="11">
        <v>115.8203</v>
      </c>
      <c r="S8" s="11">
        <v>25.822000000000003</v>
      </c>
      <c r="T8" s="11">
        <v>5.7</v>
      </c>
      <c r="U8" s="11"/>
      <c r="V8" s="11">
        <v>530.52890000000082</v>
      </c>
      <c r="W8" s="11">
        <v>1630.1744000000012</v>
      </c>
      <c r="Y8" s="2"/>
      <c r="Z8" s="10" t="s">
        <v>15</v>
      </c>
      <c r="AA8" s="11">
        <v>365.54809999999986</v>
      </c>
      <c r="AB8" s="11">
        <v>311.88909999999998</v>
      </c>
      <c r="AC8" s="11">
        <v>293.70260000000002</v>
      </c>
      <c r="AD8" s="11">
        <v>119.72490000000002</v>
      </c>
      <c r="AE8" s="11">
        <v>23.008000000000003</v>
      </c>
      <c r="AF8" s="11">
        <v>5</v>
      </c>
      <c r="AG8" s="11"/>
      <c r="AH8" s="11">
        <v>543.14000000000112</v>
      </c>
      <c r="AI8" s="11">
        <v>1662.0127000000011</v>
      </c>
      <c r="AK8" s="12"/>
      <c r="AL8" s="10" t="s">
        <v>15</v>
      </c>
      <c r="AM8" s="11">
        <v>371.75850999999972</v>
      </c>
      <c r="AN8" s="11">
        <v>332.55748999999992</v>
      </c>
      <c r="AO8" s="11">
        <v>297.67994000000016</v>
      </c>
      <c r="AP8" s="11">
        <v>127.06551000000002</v>
      </c>
      <c r="AQ8" s="11">
        <v>21.710000000000004</v>
      </c>
      <c r="AR8" s="11">
        <v>4</v>
      </c>
      <c r="AS8" s="11"/>
      <c r="AT8" s="11">
        <v>550.44677000000013</v>
      </c>
      <c r="AU8" s="11">
        <v>1705.2182199999997</v>
      </c>
      <c r="AW8" s="2"/>
      <c r="AX8" s="10" t="s">
        <v>15</v>
      </c>
      <c r="AY8" s="11">
        <v>379.50219999999985</v>
      </c>
      <c r="AZ8" s="11">
        <v>374.86530999999991</v>
      </c>
      <c r="BA8" s="11">
        <v>402.36894000000001</v>
      </c>
      <c r="BB8" s="11">
        <v>149.44171000000003</v>
      </c>
      <c r="BC8" s="11">
        <v>23.332000000000004</v>
      </c>
      <c r="BD8" s="11">
        <v>3</v>
      </c>
      <c r="BE8" s="11"/>
      <c r="BF8" s="11">
        <v>721.36529999999766</v>
      </c>
      <c r="BG8" s="11">
        <v>2053.8754599999975</v>
      </c>
      <c r="BI8" s="2"/>
      <c r="BJ8" s="10" t="s">
        <v>15</v>
      </c>
      <c r="BK8" s="11">
        <v>402.7742999999997</v>
      </c>
      <c r="BL8" s="11">
        <v>398.09338999999977</v>
      </c>
      <c r="BM8" s="11">
        <v>450.00555000000008</v>
      </c>
      <c r="BN8" s="11">
        <v>183.02794000000009</v>
      </c>
      <c r="BO8" s="11">
        <v>21.700000000000003</v>
      </c>
      <c r="BP8" s="11">
        <v>3.8</v>
      </c>
      <c r="BQ8" s="11">
        <v>0.5</v>
      </c>
      <c r="BR8" s="11">
        <v>785.02733999999657</v>
      </c>
      <c r="BS8" s="11">
        <v>2244.9285199999963</v>
      </c>
    </row>
    <row r="9" spans="1:71" ht="13" x14ac:dyDescent="0.3">
      <c r="A9" s="2"/>
      <c r="B9" t="s">
        <v>16</v>
      </c>
      <c r="C9" s="3">
        <v>302.07809999999995</v>
      </c>
      <c r="D9" s="3">
        <v>165.3663</v>
      </c>
      <c r="E9" s="3">
        <v>329.68799999999999</v>
      </c>
      <c r="F9" s="3">
        <v>132.89080000000001</v>
      </c>
      <c r="G9" s="3">
        <v>29.184699999999999</v>
      </c>
      <c r="H9" s="3">
        <v>3.8</v>
      </c>
      <c r="I9" s="3">
        <v>1</v>
      </c>
      <c r="J9" s="3">
        <v>536.64020000000028</v>
      </c>
      <c r="K9" s="3">
        <v>1500.6481000000003</v>
      </c>
      <c r="M9" s="2"/>
      <c r="N9" s="10" t="s">
        <v>16</v>
      </c>
      <c r="O9" s="11">
        <v>306.66549999999995</v>
      </c>
      <c r="P9" s="11">
        <v>171.64420000000001</v>
      </c>
      <c r="Q9" s="11">
        <v>344.67270000000002</v>
      </c>
      <c r="R9" s="11">
        <v>119.74939999999999</v>
      </c>
      <c r="S9" s="11">
        <v>26.771599999999996</v>
      </c>
      <c r="T9" s="11">
        <v>6.6</v>
      </c>
      <c r="U9" s="11"/>
      <c r="V9" s="11">
        <v>565.07699000000014</v>
      </c>
      <c r="W9" s="11">
        <v>1541.1803900000002</v>
      </c>
      <c r="Y9" s="2"/>
      <c r="Z9" s="10" t="s">
        <v>16</v>
      </c>
      <c r="AA9" s="11">
        <v>312.76709999999991</v>
      </c>
      <c r="AB9" s="11">
        <v>181.92839999999995</v>
      </c>
      <c r="AC9" s="11">
        <v>355.50292000000002</v>
      </c>
      <c r="AD9" s="11">
        <v>130.26990000000001</v>
      </c>
      <c r="AE9" s="11">
        <v>25.771599999999999</v>
      </c>
      <c r="AF9" s="11">
        <v>6</v>
      </c>
      <c r="AG9" s="11"/>
      <c r="AH9" s="11">
        <v>577.43712000000028</v>
      </c>
      <c r="AI9" s="11">
        <v>1589.6770400000003</v>
      </c>
      <c r="AK9" s="12"/>
      <c r="AL9" s="10" t="s">
        <v>16</v>
      </c>
      <c r="AM9" s="11">
        <v>320.89369999999997</v>
      </c>
      <c r="AN9" s="11">
        <v>191.93890000000002</v>
      </c>
      <c r="AO9" s="11">
        <v>365.61895000000015</v>
      </c>
      <c r="AP9" s="11">
        <v>123.66376000000002</v>
      </c>
      <c r="AQ9" s="11">
        <v>29.419000000000004</v>
      </c>
      <c r="AR9" s="11">
        <v>6</v>
      </c>
      <c r="AS9" s="11"/>
      <c r="AT9" s="11">
        <v>594.17703999999981</v>
      </c>
      <c r="AU9" s="11">
        <v>1631.71135</v>
      </c>
      <c r="AW9" s="2"/>
      <c r="AX9" s="10" t="s">
        <v>16</v>
      </c>
      <c r="AY9" s="11">
        <v>343.08365999999955</v>
      </c>
      <c r="AZ9" s="11">
        <v>196.98610000000008</v>
      </c>
      <c r="BA9" s="11">
        <v>472.88837000000007</v>
      </c>
      <c r="BB9" s="11">
        <v>202.11929000000001</v>
      </c>
      <c r="BC9" s="11">
        <v>34.327390000000001</v>
      </c>
      <c r="BD9" s="11">
        <v>7</v>
      </c>
      <c r="BE9" s="11"/>
      <c r="BF9" s="11">
        <v>663.9797200000005</v>
      </c>
      <c r="BG9" s="11">
        <v>1920.3845300000003</v>
      </c>
      <c r="BI9" s="2"/>
      <c r="BJ9" s="10" t="s">
        <v>16</v>
      </c>
      <c r="BK9" s="11">
        <v>355.11212999999952</v>
      </c>
      <c r="BL9" s="11">
        <v>213.10152000000002</v>
      </c>
      <c r="BM9" s="11">
        <v>526.65354000000002</v>
      </c>
      <c r="BN9" s="11">
        <v>250.01595999999984</v>
      </c>
      <c r="BO9" s="11">
        <v>31.422100000000004</v>
      </c>
      <c r="BP9" s="11">
        <v>7</v>
      </c>
      <c r="BQ9" s="11">
        <v>2</v>
      </c>
      <c r="BR9" s="11">
        <v>740.88870999999926</v>
      </c>
      <c r="BS9" s="11">
        <v>2126.1939599999987</v>
      </c>
    </row>
    <row r="10" spans="1:71" ht="13" x14ac:dyDescent="0.3">
      <c r="A10" s="2"/>
      <c r="B10" t="s">
        <v>17</v>
      </c>
      <c r="C10" s="3">
        <v>492.09890000000001</v>
      </c>
      <c r="D10" s="3">
        <v>489.42360000000008</v>
      </c>
      <c r="E10" s="3">
        <v>962.29112000000021</v>
      </c>
      <c r="F10" s="3">
        <v>357.08970000000011</v>
      </c>
      <c r="G10" s="3">
        <v>103.21970000000002</v>
      </c>
      <c r="H10" s="3">
        <v>12</v>
      </c>
      <c r="I10" s="3">
        <v>1.1999999999999886</v>
      </c>
      <c r="J10" s="3">
        <v>1259.1251999999995</v>
      </c>
      <c r="K10" s="3">
        <v>3676.4482199999998</v>
      </c>
      <c r="M10" s="2"/>
      <c r="N10" s="10" t="s">
        <v>17</v>
      </c>
      <c r="O10" s="11">
        <v>511.61990000000003</v>
      </c>
      <c r="P10" s="11">
        <v>495.41340000000008</v>
      </c>
      <c r="Q10" s="11">
        <v>1007.23062</v>
      </c>
      <c r="R10" s="11">
        <v>373.9081000000001</v>
      </c>
      <c r="S10" s="11">
        <v>105.12910000000002</v>
      </c>
      <c r="T10" s="11">
        <v>12.2</v>
      </c>
      <c r="U10" s="11">
        <v>1.1999999999999886</v>
      </c>
      <c r="V10" s="11">
        <v>1302.6367999999989</v>
      </c>
      <c r="W10" s="11">
        <v>3809.3379199999986</v>
      </c>
      <c r="Y10" s="2"/>
      <c r="Z10" s="10" t="s">
        <v>17</v>
      </c>
      <c r="AA10" s="11">
        <v>513.20820000000003</v>
      </c>
      <c r="AB10" s="11">
        <v>521.97150000000011</v>
      </c>
      <c r="AC10" s="11">
        <v>1044.9528000000003</v>
      </c>
      <c r="AD10" s="11">
        <v>389.65980000000019</v>
      </c>
      <c r="AE10" s="11">
        <v>100.9922</v>
      </c>
      <c r="AF10" s="11">
        <v>13.2</v>
      </c>
      <c r="AG10" s="11">
        <v>1.2000000000000171</v>
      </c>
      <c r="AH10" s="11">
        <v>1336.2540999999997</v>
      </c>
      <c r="AI10" s="11">
        <v>3921.4386000000004</v>
      </c>
      <c r="AK10" s="12"/>
      <c r="AL10" s="10" t="s">
        <v>17</v>
      </c>
      <c r="AM10" s="11">
        <v>534.81759999999997</v>
      </c>
      <c r="AN10" s="11">
        <v>581.22434999999984</v>
      </c>
      <c r="AO10" s="11">
        <v>1089.0016399999975</v>
      </c>
      <c r="AP10" s="11">
        <v>421.35871000000026</v>
      </c>
      <c r="AQ10" s="11">
        <v>85.768129999999985</v>
      </c>
      <c r="AR10" s="11">
        <v>14.910000000000002</v>
      </c>
      <c r="AS10" s="11"/>
      <c r="AT10" s="11">
        <v>1415.6752999999962</v>
      </c>
      <c r="AU10" s="11">
        <v>4142.7557299999935</v>
      </c>
      <c r="AW10" s="2"/>
      <c r="AX10" s="10" t="s">
        <v>17</v>
      </c>
      <c r="AY10" s="11">
        <v>550.57641000000001</v>
      </c>
      <c r="AZ10" s="11">
        <v>640.01370999999961</v>
      </c>
      <c r="BA10" s="11">
        <v>1438.1816199999987</v>
      </c>
      <c r="BB10" s="11">
        <v>584.44821000000013</v>
      </c>
      <c r="BC10" s="11">
        <v>97.108519999999999</v>
      </c>
      <c r="BD10" s="11">
        <v>13.21</v>
      </c>
      <c r="BE10" s="11">
        <v>1.5316100000000001</v>
      </c>
      <c r="BF10" s="11">
        <v>1647.4429399999979</v>
      </c>
      <c r="BG10" s="11">
        <v>4972.5130199999967</v>
      </c>
      <c r="BI10" s="2"/>
      <c r="BJ10" s="10" t="s">
        <v>17</v>
      </c>
      <c r="BK10" s="11">
        <v>561.58560999999997</v>
      </c>
      <c r="BL10" s="11">
        <v>693.86592999999948</v>
      </c>
      <c r="BM10" s="11">
        <v>1577.7501699999978</v>
      </c>
      <c r="BN10" s="11">
        <v>670.21082999999908</v>
      </c>
      <c r="BO10" s="11">
        <v>112.97993000000001</v>
      </c>
      <c r="BP10" s="11">
        <v>13.21</v>
      </c>
      <c r="BQ10" s="11">
        <v>2.6</v>
      </c>
      <c r="BR10" s="11">
        <v>1716.7065699999964</v>
      </c>
      <c r="BS10" s="11">
        <v>5348.9090399999932</v>
      </c>
    </row>
    <row r="11" spans="1:71" ht="13" x14ac:dyDescent="0.3">
      <c r="A11" s="2"/>
      <c r="B11" t="s">
        <v>18</v>
      </c>
      <c r="C11" s="3">
        <v>442.71269999999998</v>
      </c>
      <c r="D11" s="3">
        <v>275.0016</v>
      </c>
      <c r="E11" s="3">
        <v>778.63018000000079</v>
      </c>
      <c r="F11" s="3">
        <v>196.81049999999993</v>
      </c>
      <c r="G11" s="3">
        <v>41.67110000000001</v>
      </c>
      <c r="H11" s="3">
        <v>4</v>
      </c>
      <c r="I11" s="3"/>
      <c r="J11" s="3">
        <v>752.91170000000068</v>
      </c>
      <c r="K11" s="3">
        <v>2491.7377800000013</v>
      </c>
      <c r="M11" s="2"/>
      <c r="N11" s="10" t="s">
        <v>18</v>
      </c>
      <c r="O11" s="11">
        <v>430.68419999999998</v>
      </c>
      <c r="P11" s="11">
        <v>293.6037</v>
      </c>
      <c r="Q11" s="11">
        <v>789.51529000000073</v>
      </c>
      <c r="R11" s="11">
        <v>197.2208</v>
      </c>
      <c r="S11" s="11">
        <v>37.688499999999998</v>
      </c>
      <c r="T11" s="11">
        <v>4</v>
      </c>
      <c r="U11" s="11"/>
      <c r="V11" s="11">
        <v>770.20870000000104</v>
      </c>
      <c r="W11" s="11">
        <v>2522.9211900000018</v>
      </c>
      <c r="Y11" s="2"/>
      <c r="Z11" s="10" t="s">
        <v>18</v>
      </c>
      <c r="AA11" s="11">
        <v>427.66049999999996</v>
      </c>
      <c r="AB11" s="11">
        <v>296.81209999999999</v>
      </c>
      <c r="AC11" s="11">
        <v>808.14591000000064</v>
      </c>
      <c r="AD11" s="11">
        <v>198.47159999999997</v>
      </c>
      <c r="AE11" s="11">
        <v>30.388500000000001</v>
      </c>
      <c r="AF11" s="11">
        <v>5</v>
      </c>
      <c r="AG11" s="11"/>
      <c r="AH11" s="11">
        <v>815.19181000000117</v>
      </c>
      <c r="AI11" s="11">
        <v>2581.6704200000017</v>
      </c>
      <c r="AK11" s="12"/>
      <c r="AL11" s="10" t="s">
        <v>18</v>
      </c>
      <c r="AM11" s="11">
        <v>421.92209999999994</v>
      </c>
      <c r="AN11" s="11">
        <v>307.50371000000018</v>
      </c>
      <c r="AO11" s="11">
        <v>853.72014999999942</v>
      </c>
      <c r="AP11" s="11">
        <v>192.46280999999996</v>
      </c>
      <c r="AQ11" s="11">
        <v>29.528500000000005</v>
      </c>
      <c r="AR11" s="11">
        <v>3</v>
      </c>
      <c r="AS11" s="11"/>
      <c r="AT11" s="11">
        <v>832.14455999999757</v>
      </c>
      <c r="AU11" s="11">
        <v>2640.2818299999972</v>
      </c>
      <c r="AW11" s="2"/>
      <c r="AX11" s="10" t="s">
        <v>18</v>
      </c>
      <c r="AY11" s="11">
        <v>415.9221</v>
      </c>
      <c r="AZ11" s="11">
        <v>328.44211000000013</v>
      </c>
      <c r="BA11" s="11">
        <v>1075.3208899999975</v>
      </c>
      <c r="BB11" s="11">
        <v>253.80411000000015</v>
      </c>
      <c r="BC11" s="11">
        <v>33.468500000000006</v>
      </c>
      <c r="BD11" s="11">
        <v>4</v>
      </c>
      <c r="BE11" s="11"/>
      <c r="BF11" s="11">
        <v>956.55827999999622</v>
      </c>
      <c r="BG11" s="11">
        <v>3067.515989999994</v>
      </c>
      <c r="BI11" s="2"/>
      <c r="BJ11" s="10" t="s">
        <v>18</v>
      </c>
      <c r="BK11" s="11">
        <v>423.52209999999991</v>
      </c>
      <c r="BL11" s="11">
        <v>358.23212000000012</v>
      </c>
      <c r="BM11" s="11">
        <v>1202.2507899999966</v>
      </c>
      <c r="BN11" s="11">
        <v>297.33406000000008</v>
      </c>
      <c r="BO11" s="11">
        <v>30.768500000000003</v>
      </c>
      <c r="BP11" s="11">
        <v>4.3</v>
      </c>
      <c r="BQ11" s="11">
        <v>2</v>
      </c>
      <c r="BR11" s="11">
        <v>1009.513879999995</v>
      </c>
      <c r="BS11" s="11">
        <v>3327.9214499999921</v>
      </c>
    </row>
    <row r="12" spans="1:71" ht="13" x14ac:dyDescent="0.3">
      <c r="A12" s="4"/>
      <c r="B12" t="s">
        <v>19</v>
      </c>
      <c r="C12" s="3">
        <v>52.873199999999997</v>
      </c>
      <c r="D12" s="3">
        <v>26.200000000000003</v>
      </c>
      <c r="E12" s="3">
        <v>52.852910000000001</v>
      </c>
      <c r="F12" s="3">
        <v>76.227899999999991</v>
      </c>
      <c r="G12" s="3">
        <v>5.9</v>
      </c>
      <c r="H12" s="3">
        <v>13.8475</v>
      </c>
      <c r="I12" s="3">
        <v>0.64998999999999985</v>
      </c>
      <c r="J12" s="3">
        <v>9424.4597673685166</v>
      </c>
      <c r="K12" s="3">
        <v>9653.0112673685162</v>
      </c>
      <c r="M12" s="4"/>
      <c r="N12" s="10" t="s">
        <v>19</v>
      </c>
      <c r="O12" s="11">
        <v>49.963200000000001</v>
      </c>
      <c r="P12" s="11">
        <v>27.3</v>
      </c>
      <c r="Q12" s="11">
        <v>64.860020000000006</v>
      </c>
      <c r="R12" s="11">
        <v>82.985500000000002</v>
      </c>
      <c r="S12" s="11">
        <v>3.9342000000000001</v>
      </c>
      <c r="T12" s="11">
        <v>13.3575</v>
      </c>
      <c r="U12" s="11"/>
      <c r="V12" s="11">
        <v>9762.0181926317018</v>
      </c>
      <c r="W12" s="11">
        <v>10004.418612631702</v>
      </c>
      <c r="Y12" s="4"/>
      <c r="Z12" s="10" t="s">
        <v>19</v>
      </c>
      <c r="AA12" s="11">
        <v>50.17369999999999</v>
      </c>
      <c r="AB12" s="11">
        <v>27.400000000000002</v>
      </c>
      <c r="AC12" s="11">
        <v>64.92</v>
      </c>
      <c r="AD12" s="11">
        <v>86.195400000000006</v>
      </c>
      <c r="AE12" s="11">
        <v>3.7342000000000004</v>
      </c>
      <c r="AF12" s="11">
        <v>10.75</v>
      </c>
      <c r="AG12" s="11"/>
      <c r="AH12" s="11">
        <v>10002.639030000119</v>
      </c>
      <c r="AI12" s="11">
        <v>10245.812330000119</v>
      </c>
      <c r="AK12" s="16"/>
      <c r="AL12" s="10" t="s">
        <v>19</v>
      </c>
      <c r="AM12" s="11">
        <v>51.363189999999996</v>
      </c>
      <c r="AN12" s="11">
        <v>28</v>
      </c>
      <c r="AO12" s="11">
        <v>75.244689999999977</v>
      </c>
      <c r="AP12" s="11">
        <v>45.333999999999996</v>
      </c>
      <c r="AQ12" s="11">
        <v>12.084199999999997</v>
      </c>
      <c r="AR12" s="11">
        <v>7.7370000000000001</v>
      </c>
      <c r="AS12" s="11"/>
      <c r="AT12" s="11">
        <v>10576.02568526299</v>
      </c>
      <c r="AU12" s="11">
        <v>10795.788765262991</v>
      </c>
      <c r="AW12" s="4"/>
      <c r="AX12" s="10" t="s">
        <v>19</v>
      </c>
      <c r="AY12" s="11">
        <v>64.308899999999994</v>
      </c>
      <c r="AZ12" s="11">
        <v>40.826000000000001</v>
      </c>
      <c r="BA12" s="11">
        <v>110.74296999999997</v>
      </c>
      <c r="BB12" s="11">
        <v>58.01029999999998</v>
      </c>
      <c r="BC12" s="11">
        <v>23.984200000000005</v>
      </c>
      <c r="BD12" s="11">
        <v>6.7370000000000001</v>
      </c>
      <c r="BE12" s="11">
        <v>2</v>
      </c>
      <c r="BF12" s="11">
        <v>11595.644339999699</v>
      </c>
      <c r="BG12" s="11">
        <v>11902.253709999699</v>
      </c>
      <c r="BI12" s="4"/>
      <c r="BJ12" s="10" t="s">
        <v>19</v>
      </c>
      <c r="BK12" s="11">
        <v>62.750999999999991</v>
      </c>
      <c r="BL12" s="11">
        <v>41.826000000000001</v>
      </c>
      <c r="BM12" s="11">
        <v>124.09326999999999</v>
      </c>
      <c r="BN12" s="11">
        <v>81.915999999999997</v>
      </c>
      <c r="BO12" s="11">
        <v>25.284300000000002</v>
      </c>
      <c r="BP12" s="11">
        <v>5.7370000000000001</v>
      </c>
      <c r="BQ12" s="11">
        <v>2</v>
      </c>
      <c r="BR12" s="11">
        <v>12379.180299999551</v>
      </c>
      <c r="BS12" s="11">
        <v>12722.787869999551</v>
      </c>
    </row>
    <row r="13" spans="1:71" ht="13" x14ac:dyDescent="0.3">
      <c r="A13" s="5" t="s">
        <v>20</v>
      </c>
      <c r="B13" s="5"/>
      <c r="C13" s="6">
        <v>2705.777</v>
      </c>
      <c r="D13" s="6">
        <v>2304.7505000000001</v>
      </c>
      <c r="E13" s="6">
        <v>3788.5394100000008</v>
      </c>
      <c r="F13" s="6">
        <v>1339.7958000000001</v>
      </c>
      <c r="G13" s="6">
        <v>454.15819999999997</v>
      </c>
      <c r="H13" s="6">
        <v>58.16</v>
      </c>
      <c r="I13" s="6">
        <v>5.8499899999999885</v>
      </c>
      <c r="J13" s="6">
        <v>15934.470993157986</v>
      </c>
      <c r="K13" s="6">
        <v>26591.501893157983</v>
      </c>
      <c r="M13" s="5" t="s">
        <v>20</v>
      </c>
      <c r="N13" s="5"/>
      <c r="O13" s="6">
        <v>2798.6551000000004</v>
      </c>
      <c r="P13" s="6">
        <v>2389.7468000000003</v>
      </c>
      <c r="Q13" s="6">
        <v>3929.7049300000012</v>
      </c>
      <c r="R13" s="6">
        <v>1398.0649000000005</v>
      </c>
      <c r="S13" s="6">
        <v>450.40820000000002</v>
      </c>
      <c r="T13" s="6">
        <v>60.510000000000005</v>
      </c>
      <c r="U13" s="6">
        <v>2.1999999999999886</v>
      </c>
      <c r="V13" s="6">
        <v>16446.750988421169</v>
      </c>
      <c r="W13" s="6">
        <v>27476.040918421168</v>
      </c>
      <c r="Y13" s="5" t="s">
        <v>20</v>
      </c>
      <c r="Z13" s="5"/>
      <c r="AA13" s="6">
        <v>2884.6359999999995</v>
      </c>
      <c r="AB13" s="6">
        <v>2463.2742315789478</v>
      </c>
      <c r="AC13" s="6">
        <v>4098.7066300000006</v>
      </c>
      <c r="AD13" s="6">
        <v>1468.1564000000003</v>
      </c>
      <c r="AE13" s="6">
        <v>435.29030999999998</v>
      </c>
      <c r="AF13" s="6">
        <v>58.08</v>
      </c>
      <c r="AG13" s="6">
        <v>1.2000000000000171</v>
      </c>
      <c r="AH13" s="6">
        <v>16897.948249473797</v>
      </c>
      <c r="AI13" s="6">
        <v>28307.29182105275</v>
      </c>
      <c r="AK13" s="14" t="s">
        <v>20</v>
      </c>
      <c r="AL13" s="14"/>
      <c r="AM13" s="17">
        <v>2947.7796999999996</v>
      </c>
      <c r="AN13" s="17">
        <v>2648.8955531578949</v>
      </c>
      <c r="AO13" s="17">
        <v>4269.2301599999964</v>
      </c>
      <c r="AP13" s="17">
        <v>1492.7087768421056</v>
      </c>
      <c r="AQ13" s="17">
        <v>410.02964000000003</v>
      </c>
      <c r="AR13" s="17">
        <v>50.326000000000008</v>
      </c>
      <c r="AS13" s="17">
        <v>0.7</v>
      </c>
      <c r="AT13" s="17">
        <v>17701.996194736661</v>
      </c>
      <c r="AU13" s="17">
        <v>29521.66602473666</v>
      </c>
      <c r="AW13" s="5" t="s">
        <v>20</v>
      </c>
      <c r="AX13" s="5"/>
      <c r="AY13" s="6">
        <v>3042.7182899999989</v>
      </c>
      <c r="AZ13" s="6">
        <v>2857.1634099999997</v>
      </c>
      <c r="BA13" s="6">
        <v>5266.3528899999956</v>
      </c>
      <c r="BB13" s="6">
        <v>1900.1252600000003</v>
      </c>
      <c r="BC13" s="6">
        <v>446.49871999999999</v>
      </c>
      <c r="BD13" s="6">
        <v>53.984000000000002</v>
      </c>
      <c r="BE13" s="6">
        <v>5.5316100000000006</v>
      </c>
      <c r="BF13" s="6">
        <v>19683.632259999675</v>
      </c>
      <c r="BG13" s="6">
        <v>33256.00643999967</v>
      </c>
      <c r="BI13" s="5" t="s">
        <v>20</v>
      </c>
      <c r="BJ13" s="5"/>
      <c r="BK13" s="6">
        <v>3142.9805499999993</v>
      </c>
      <c r="BL13" s="6">
        <v>3102.9821899999993</v>
      </c>
      <c r="BM13" s="6">
        <v>6037.8915199999938</v>
      </c>
      <c r="BN13" s="6">
        <v>2181.2325699999992</v>
      </c>
      <c r="BO13" s="6">
        <v>468.65345000000002</v>
      </c>
      <c r="BP13" s="6">
        <v>58.915999999999997</v>
      </c>
      <c r="BQ13" s="6">
        <v>13.2</v>
      </c>
      <c r="BR13" s="6">
        <v>21007.04420999952</v>
      </c>
      <c r="BS13" s="6">
        <v>36012.900489999513</v>
      </c>
    </row>
    <row r="14" spans="1:71" ht="13" x14ac:dyDescent="0.3">
      <c r="A14" s="2" t="s">
        <v>21</v>
      </c>
      <c r="B14" t="s">
        <v>12</v>
      </c>
      <c r="C14" s="3">
        <v>1.2211000000000001</v>
      </c>
      <c r="D14" s="3">
        <v>8.6948000000000008</v>
      </c>
      <c r="E14" s="3">
        <v>44.842100000000002</v>
      </c>
      <c r="F14" s="3">
        <v>54.417100000000005</v>
      </c>
      <c r="G14" s="3">
        <v>249.17600000000004</v>
      </c>
      <c r="H14" s="3"/>
      <c r="I14" s="3">
        <v>632.32240000000024</v>
      </c>
      <c r="J14" s="3">
        <v>107.62400000000002</v>
      </c>
      <c r="K14" s="3">
        <v>1098.2975000000004</v>
      </c>
      <c r="M14" s="2" t="s">
        <v>21</v>
      </c>
      <c r="N14" s="10" t="s">
        <v>12</v>
      </c>
      <c r="O14" s="11">
        <v>1.5764</v>
      </c>
      <c r="P14" s="11">
        <v>8.7104999999999997</v>
      </c>
      <c r="Q14" s="11">
        <v>69</v>
      </c>
      <c r="R14" s="11">
        <v>80.048599999999993</v>
      </c>
      <c r="S14" s="11">
        <v>303.74970000000008</v>
      </c>
      <c r="T14" s="11"/>
      <c r="U14" s="11">
        <v>676.26050000000032</v>
      </c>
      <c r="V14" s="11">
        <v>134.29770000000002</v>
      </c>
      <c r="W14" s="11">
        <v>1273.6434000000004</v>
      </c>
      <c r="Y14" s="2" t="s">
        <v>21</v>
      </c>
      <c r="Z14" s="10" t="s">
        <v>12</v>
      </c>
      <c r="AA14" s="11">
        <v>1.5764</v>
      </c>
      <c r="AB14" s="11">
        <v>7.2683999999999997</v>
      </c>
      <c r="AC14" s="11">
        <v>107.08420000000001</v>
      </c>
      <c r="AD14" s="11">
        <v>97.152499999999975</v>
      </c>
      <c r="AE14" s="11">
        <v>325.94740000000013</v>
      </c>
      <c r="AF14" s="11"/>
      <c r="AG14" s="11">
        <v>747.86780000000033</v>
      </c>
      <c r="AH14" s="11">
        <v>164.78390000000002</v>
      </c>
      <c r="AI14" s="11">
        <v>1451.6806000000006</v>
      </c>
      <c r="AK14" s="12" t="s">
        <v>21</v>
      </c>
      <c r="AL14" s="10" t="s">
        <v>12</v>
      </c>
      <c r="AM14" s="11">
        <v>1.1763999999999999</v>
      </c>
      <c r="AN14" s="11">
        <v>12.3316</v>
      </c>
      <c r="AO14" s="11">
        <v>119.3737</v>
      </c>
      <c r="AP14" s="11">
        <v>99.38930000000002</v>
      </c>
      <c r="AQ14" s="11">
        <v>343.5560000000001</v>
      </c>
      <c r="AR14" s="11"/>
      <c r="AS14" s="11">
        <v>813.53099999999995</v>
      </c>
      <c r="AT14" s="11">
        <v>213.44529999999972</v>
      </c>
      <c r="AU14" s="11">
        <v>1602.8032999999998</v>
      </c>
      <c r="AW14" s="2" t="s">
        <v>21</v>
      </c>
      <c r="AX14" s="10" t="s">
        <v>12</v>
      </c>
      <c r="AY14" s="11">
        <v>0.3553</v>
      </c>
      <c r="AZ14" s="11">
        <v>10.105200000000002</v>
      </c>
      <c r="BA14" s="11">
        <v>121.48430000000002</v>
      </c>
      <c r="BB14" s="11">
        <v>92.984000000000009</v>
      </c>
      <c r="BC14" s="11">
        <v>362.39040000000034</v>
      </c>
      <c r="BD14" s="11">
        <v>2</v>
      </c>
      <c r="BE14" s="11">
        <v>888.41779999999972</v>
      </c>
      <c r="BF14" s="11">
        <v>162.77960000000002</v>
      </c>
      <c r="BG14" s="11">
        <v>1640.5166000000002</v>
      </c>
      <c r="BI14" s="2" t="s">
        <v>21</v>
      </c>
      <c r="BJ14" s="10" t="s">
        <v>12</v>
      </c>
      <c r="BK14" s="11"/>
      <c r="BL14" s="11">
        <v>10.294700000000001</v>
      </c>
      <c r="BM14" s="11">
        <v>101.67370000000001</v>
      </c>
      <c r="BN14" s="11">
        <v>80.231600000000029</v>
      </c>
      <c r="BO14" s="11">
        <v>371.23419999999993</v>
      </c>
      <c r="BP14" s="11">
        <v>7.6</v>
      </c>
      <c r="BQ14" s="11">
        <v>958.90829999999971</v>
      </c>
      <c r="BR14" s="11">
        <v>163.08770000000007</v>
      </c>
      <c r="BS14" s="11">
        <v>1693.0301999999997</v>
      </c>
    </row>
    <row r="15" spans="1:71" ht="13" x14ac:dyDescent="0.3">
      <c r="A15" s="2"/>
      <c r="B15" t="s">
        <v>13</v>
      </c>
      <c r="C15" s="3">
        <v>9.1568000000000005</v>
      </c>
      <c r="D15" s="3">
        <v>11.8316</v>
      </c>
      <c r="E15" s="3">
        <v>211.53679999999997</v>
      </c>
      <c r="F15" s="3">
        <v>121.5069</v>
      </c>
      <c r="G15" s="3">
        <v>1028.6942000000001</v>
      </c>
      <c r="H15" s="3"/>
      <c r="I15" s="3">
        <v>2217.5483999999997</v>
      </c>
      <c r="J15" s="3">
        <v>383.37430000000006</v>
      </c>
      <c r="K15" s="3">
        <v>3983.6489999999999</v>
      </c>
      <c r="M15" s="2"/>
      <c r="N15" s="10" t="s">
        <v>13</v>
      </c>
      <c r="O15" s="11">
        <v>6.1400000000000006</v>
      </c>
      <c r="P15" s="11">
        <v>9.2104999999999997</v>
      </c>
      <c r="Q15" s="11">
        <v>240.88679999999999</v>
      </c>
      <c r="R15" s="11">
        <v>143.06411</v>
      </c>
      <c r="S15" s="11">
        <v>1053.1184000000005</v>
      </c>
      <c r="T15" s="11"/>
      <c r="U15" s="11">
        <v>2318.7784999999994</v>
      </c>
      <c r="V15" s="11">
        <v>416.37230000000022</v>
      </c>
      <c r="W15" s="11">
        <v>4187.5706099999998</v>
      </c>
      <c r="Y15" s="2"/>
      <c r="Z15" s="10" t="s">
        <v>13</v>
      </c>
      <c r="AA15" s="11">
        <v>10.4847</v>
      </c>
      <c r="AB15" s="11">
        <v>17.760499999999997</v>
      </c>
      <c r="AC15" s="11">
        <v>301.77359999999999</v>
      </c>
      <c r="AD15" s="11">
        <v>193.23950000000002</v>
      </c>
      <c r="AE15" s="11">
        <v>1127.8492999999999</v>
      </c>
      <c r="AF15" s="11">
        <v>0.6</v>
      </c>
      <c r="AG15" s="11">
        <v>2572.2955000000002</v>
      </c>
      <c r="AH15" s="11">
        <v>478.56090000000012</v>
      </c>
      <c r="AI15" s="11">
        <v>4702.5640000000003</v>
      </c>
      <c r="AK15" s="12"/>
      <c r="AL15" s="10" t="s">
        <v>13</v>
      </c>
      <c r="AM15" s="11">
        <v>7.7656900000000002</v>
      </c>
      <c r="AN15" s="11">
        <v>11.760499999999999</v>
      </c>
      <c r="AO15" s="11">
        <v>343.66194000000007</v>
      </c>
      <c r="AP15" s="11">
        <v>213.66070000000002</v>
      </c>
      <c r="AQ15" s="11">
        <v>1136.2360599999993</v>
      </c>
      <c r="AR15" s="11"/>
      <c r="AS15" s="11">
        <v>2894.2844000000036</v>
      </c>
      <c r="AT15" s="11">
        <v>503.42418000000083</v>
      </c>
      <c r="AU15" s="11">
        <v>5110.7934700000042</v>
      </c>
      <c r="AW15" s="2"/>
      <c r="AX15" s="10" t="s">
        <v>13</v>
      </c>
      <c r="AY15" s="11">
        <v>5.4446900000000005</v>
      </c>
      <c r="AZ15" s="11">
        <v>6.2258000000000004</v>
      </c>
      <c r="BA15" s="11">
        <v>232.39749999999998</v>
      </c>
      <c r="BB15" s="11">
        <v>240.96570000000023</v>
      </c>
      <c r="BC15" s="11">
        <v>1066.9841699999993</v>
      </c>
      <c r="BD15" s="11"/>
      <c r="BE15" s="11">
        <v>3015.0191000000018</v>
      </c>
      <c r="BF15" s="11">
        <v>441.51279000000022</v>
      </c>
      <c r="BG15" s="11">
        <v>5008.5497500000019</v>
      </c>
      <c r="BI15" s="2"/>
      <c r="BJ15" s="10" t="s">
        <v>13</v>
      </c>
      <c r="BK15" s="11">
        <v>3.6762899999999998</v>
      </c>
      <c r="BL15" s="11">
        <v>7.4157999999999991</v>
      </c>
      <c r="BM15" s="11">
        <v>222.50000000000009</v>
      </c>
      <c r="BN15" s="11">
        <v>209.97375000000017</v>
      </c>
      <c r="BO15" s="11">
        <v>1088.9786399999991</v>
      </c>
      <c r="BP15" s="11">
        <v>1</v>
      </c>
      <c r="BQ15" s="11">
        <v>3186.0471200000006</v>
      </c>
      <c r="BR15" s="11">
        <v>396.89786000000026</v>
      </c>
      <c r="BS15" s="11">
        <v>5116.4894599999998</v>
      </c>
    </row>
    <row r="16" spans="1:71" ht="13" x14ac:dyDescent="0.3">
      <c r="A16" s="2"/>
      <c r="B16" t="s">
        <v>14</v>
      </c>
      <c r="C16" s="3">
        <v>25.219999999999992</v>
      </c>
      <c r="D16" s="3">
        <v>9.6500000000000021</v>
      </c>
      <c r="E16" s="3">
        <v>169.21999999999997</v>
      </c>
      <c r="F16" s="3">
        <v>109.50999999999998</v>
      </c>
      <c r="G16" s="3">
        <v>1043.1519999999998</v>
      </c>
      <c r="H16" s="3">
        <v>282.94</v>
      </c>
      <c r="I16" s="3">
        <v>2662.2419999999993</v>
      </c>
      <c r="J16" s="3">
        <v>188.44799999999998</v>
      </c>
      <c r="K16" s="3">
        <v>4490.3819999999996</v>
      </c>
      <c r="M16" s="2"/>
      <c r="N16" s="10" t="s">
        <v>14</v>
      </c>
      <c r="O16" s="11">
        <v>26.089999999999996</v>
      </c>
      <c r="P16" s="11">
        <v>11.820000000000002</v>
      </c>
      <c r="Q16" s="11">
        <v>194.87</v>
      </c>
      <c r="R16" s="11">
        <v>107.48999999999998</v>
      </c>
      <c r="S16" s="11">
        <v>1149.8619999999999</v>
      </c>
      <c r="T16" s="11">
        <v>269.01</v>
      </c>
      <c r="U16" s="11">
        <v>2817.3579999999993</v>
      </c>
      <c r="V16" s="11">
        <v>253.488</v>
      </c>
      <c r="W16" s="11">
        <v>4829.9879999999994</v>
      </c>
      <c r="Y16" s="2"/>
      <c r="Z16" s="10" t="s">
        <v>14</v>
      </c>
      <c r="AA16" s="11">
        <v>24.349999999999994</v>
      </c>
      <c r="AB16" s="11">
        <v>13.88</v>
      </c>
      <c r="AC16" s="11">
        <v>255.48000000000002</v>
      </c>
      <c r="AD16" s="11">
        <v>150.44578947368427</v>
      </c>
      <c r="AE16" s="11">
        <v>1223.5693684210521</v>
      </c>
      <c r="AF16" s="11">
        <v>239.11</v>
      </c>
      <c r="AG16" s="11">
        <v>3111.9299999999989</v>
      </c>
      <c r="AH16" s="11">
        <v>292.74436842105263</v>
      </c>
      <c r="AI16" s="11">
        <v>5311.5095263157882</v>
      </c>
      <c r="AK16" s="12"/>
      <c r="AL16" s="10" t="s">
        <v>14</v>
      </c>
      <c r="AM16" s="11">
        <v>27.078999999999986</v>
      </c>
      <c r="AN16" s="11">
        <v>15.765368421052631</v>
      </c>
      <c r="AO16" s="11">
        <v>306.56700000000001</v>
      </c>
      <c r="AP16" s="11">
        <v>144.51799999999994</v>
      </c>
      <c r="AQ16" s="11">
        <v>1173.5219999999993</v>
      </c>
      <c r="AR16" s="11">
        <v>253.90799999999996</v>
      </c>
      <c r="AS16" s="11">
        <v>3432.2220000000034</v>
      </c>
      <c r="AT16" s="11">
        <v>288.57000000000022</v>
      </c>
      <c r="AU16" s="11">
        <v>5642.1513684210558</v>
      </c>
      <c r="AW16" s="2"/>
      <c r="AX16" s="10" t="s">
        <v>14</v>
      </c>
      <c r="AY16" s="11">
        <v>12.782999999999994</v>
      </c>
      <c r="AZ16" s="11">
        <v>10.715999999999999</v>
      </c>
      <c r="BA16" s="11">
        <v>284.99299999999994</v>
      </c>
      <c r="BB16" s="11">
        <v>135.85309999999998</v>
      </c>
      <c r="BC16" s="11">
        <v>1144.4339999999986</v>
      </c>
      <c r="BD16" s="11">
        <v>233.90899999999996</v>
      </c>
      <c r="BE16" s="11">
        <v>3655.8120000000035</v>
      </c>
      <c r="BF16" s="11">
        <v>223.23300000000017</v>
      </c>
      <c r="BG16" s="11">
        <v>5701.7331000000022</v>
      </c>
      <c r="BI16" s="2"/>
      <c r="BJ16" s="10" t="s">
        <v>14</v>
      </c>
      <c r="BK16" s="11">
        <v>8.0440000000000005</v>
      </c>
      <c r="BL16" s="11">
        <v>5.0050000000000008</v>
      </c>
      <c r="BM16" s="11">
        <v>110.636</v>
      </c>
      <c r="BN16" s="11">
        <v>126.79900000000013</v>
      </c>
      <c r="BO16" s="11">
        <v>1245.4249999999988</v>
      </c>
      <c r="BP16" s="11">
        <v>215.57999999999998</v>
      </c>
      <c r="BQ16" s="11">
        <v>4041.0330000000054</v>
      </c>
      <c r="BR16" s="11">
        <v>250.37900000000042</v>
      </c>
      <c r="BS16" s="11">
        <v>6002.9010000000053</v>
      </c>
    </row>
    <row r="17" spans="1:71" ht="13" x14ac:dyDescent="0.3">
      <c r="A17" s="2"/>
      <c r="B17" t="s">
        <v>15</v>
      </c>
      <c r="C17" s="3">
        <v>16.149999999999999</v>
      </c>
      <c r="D17" s="3">
        <v>11.9</v>
      </c>
      <c r="E17" s="3">
        <v>309.52</v>
      </c>
      <c r="F17" s="3">
        <v>136.8827</v>
      </c>
      <c r="G17" s="3">
        <v>119.98160000000001</v>
      </c>
      <c r="H17" s="3">
        <v>0.90000000000000013</v>
      </c>
      <c r="I17" s="3">
        <v>563.75260000000003</v>
      </c>
      <c r="J17" s="3">
        <v>129.87999999999997</v>
      </c>
      <c r="K17" s="3">
        <v>1288.9668999999999</v>
      </c>
      <c r="M17" s="2"/>
      <c r="N17" s="10" t="s">
        <v>15</v>
      </c>
      <c r="O17" s="11">
        <v>17.180999999999997</v>
      </c>
      <c r="P17" s="11">
        <v>9.9700000000000006</v>
      </c>
      <c r="Q17" s="11">
        <v>322.94999999999993</v>
      </c>
      <c r="R17" s="11">
        <v>143.69209999999998</v>
      </c>
      <c r="S17" s="11">
        <v>114.74660000000003</v>
      </c>
      <c r="T17" s="11">
        <v>2.8000000000000003</v>
      </c>
      <c r="U17" s="11">
        <v>568.82900000000006</v>
      </c>
      <c r="V17" s="11">
        <v>140.30679999999995</v>
      </c>
      <c r="W17" s="11">
        <v>1320.4755</v>
      </c>
      <c r="Y17" s="2"/>
      <c r="Z17" s="10" t="s">
        <v>15</v>
      </c>
      <c r="AA17" s="11">
        <v>13.099999999999998</v>
      </c>
      <c r="AB17" s="11">
        <v>11.030000000000001</v>
      </c>
      <c r="AC17" s="11">
        <v>322.35609999999997</v>
      </c>
      <c r="AD17" s="11">
        <v>152.97709999999992</v>
      </c>
      <c r="AE17" s="11">
        <v>124.99629999999999</v>
      </c>
      <c r="AF17" s="11">
        <v>1.35</v>
      </c>
      <c r="AG17" s="11">
        <v>574.65000000000009</v>
      </c>
      <c r="AH17" s="11">
        <v>157.74719999999996</v>
      </c>
      <c r="AI17" s="11">
        <v>1358.2067</v>
      </c>
      <c r="AK17" s="12"/>
      <c r="AL17" s="10" t="s">
        <v>15</v>
      </c>
      <c r="AM17" s="11">
        <v>9.2500000000000018</v>
      </c>
      <c r="AN17" s="11">
        <v>20.199999999999992</v>
      </c>
      <c r="AO17" s="11">
        <v>303.68900000000002</v>
      </c>
      <c r="AP17" s="11">
        <v>206.20577</v>
      </c>
      <c r="AQ17" s="11">
        <v>123.03199999999998</v>
      </c>
      <c r="AR17" s="11">
        <v>1.5</v>
      </c>
      <c r="AS17" s="11">
        <v>590.56850000000009</v>
      </c>
      <c r="AT17" s="11">
        <v>167.08918000000011</v>
      </c>
      <c r="AU17" s="11">
        <v>1421.5344500000003</v>
      </c>
      <c r="AW17" s="2"/>
      <c r="AX17" s="10" t="s">
        <v>15</v>
      </c>
      <c r="AY17" s="11">
        <v>5.75</v>
      </c>
      <c r="AZ17" s="11">
        <v>10.41</v>
      </c>
      <c r="BA17" s="11">
        <v>241.29999999999995</v>
      </c>
      <c r="BB17" s="11">
        <v>216.63394000000011</v>
      </c>
      <c r="BC17" s="11">
        <v>120.36800000000001</v>
      </c>
      <c r="BD17" s="11">
        <v>1.5999999999999999</v>
      </c>
      <c r="BE17" s="11">
        <v>615.53262000000007</v>
      </c>
      <c r="BF17" s="11">
        <v>96.489699999999914</v>
      </c>
      <c r="BG17" s="11">
        <v>1308.0842600000001</v>
      </c>
      <c r="BI17" s="2"/>
      <c r="BJ17" s="10" t="s">
        <v>15</v>
      </c>
      <c r="BK17" s="11">
        <v>5.1500000000000012</v>
      </c>
      <c r="BL17" s="11">
        <v>6.5600000000000005</v>
      </c>
      <c r="BM17" s="11">
        <v>204.12000000000003</v>
      </c>
      <c r="BN17" s="11">
        <v>194.67104000000003</v>
      </c>
      <c r="BO17" s="11">
        <v>123.81299999999999</v>
      </c>
      <c r="BP17" s="11">
        <v>0.55000000000000004</v>
      </c>
      <c r="BQ17" s="11">
        <v>680.61062000000004</v>
      </c>
      <c r="BR17" s="11">
        <v>84.980589999999935</v>
      </c>
      <c r="BS17" s="11">
        <v>1300.45525</v>
      </c>
    </row>
    <row r="18" spans="1:71" ht="13" x14ac:dyDescent="0.3">
      <c r="A18" s="2"/>
      <c r="B18" t="s">
        <v>16</v>
      </c>
      <c r="C18" s="3">
        <v>31.367599999999999</v>
      </c>
      <c r="D18" s="3">
        <v>11.1579</v>
      </c>
      <c r="E18" s="3">
        <v>121.57059999999998</v>
      </c>
      <c r="F18" s="3">
        <v>273.2217</v>
      </c>
      <c r="G18" s="3">
        <v>110.8237</v>
      </c>
      <c r="H18" s="3">
        <v>1</v>
      </c>
      <c r="I18" s="3">
        <v>436.54910000000007</v>
      </c>
      <c r="J18" s="3">
        <v>125.87369999999996</v>
      </c>
      <c r="K18" s="3">
        <v>1111.5643</v>
      </c>
      <c r="M18" s="2"/>
      <c r="N18" s="10" t="s">
        <v>16</v>
      </c>
      <c r="O18" s="11">
        <v>28.533100000000001</v>
      </c>
      <c r="P18" s="11">
        <v>10.955200000000001</v>
      </c>
      <c r="Q18" s="11">
        <v>122.31999999999998</v>
      </c>
      <c r="R18" s="11">
        <v>315.0145</v>
      </c>
      <c r="S18" s="11">
        <v>104.84399999999999</v>
      </c>
      <c r="T18" s="11">
        <v>0.50790000000000002</v>
      </c>
      <c r="U18" s="11">
        <v>448.51220000000012</v>
      </c>
      <c r="V18" s="11">
        <v>133.76859999999996</v>
      </c>
      <c r="W18" s="11">
        <v>1164.4555</v>
      </c>
      <c r="Y18" s="2"/>
      <c r="Z18" s="10" t="s">
        <v>16</v>
      </c>
      <c r="AA18" s="11">
        <v>28.922600000000003</v>
      </c>
      <c r="AB18" s="11">
        <v>8.4341999999999988</v>
      </c>
      <c r="AC18" s="11">
        <v>129.34308999999999</v>
      </c>
      <c r="AD18" s="11">
        <v>372.61379999999997</v>
      </c>
      <c r="AE18" s="11">
        <v>121.04149999999998</v>
      </c>
      <c r="AF18" s="11">
        <v>0.23680000000000001</v>
      </c>
      <c r="AG18" s="11">
        <v>471.87850000000003</v>
      </c>
      <c r="AH18" s="11">
        <v>154.57359999999991</v>
      </c>
      <c r="AI18" s="11">
        <v>1287.0440900000001</v>
      </c>
      <c r="AK18" s="12"/>
      <c r="AL18" s="10" t="s">
        <v>16</v>
      </c>
      <c r="AM18" s="11">
        <v>29.325209999999995</v>
      </c>
      <c r="AN18" s="11">
        <v>7.7342300000000002</v>
      </c>
      <c r="AO18" s="11">
        <v>154.12581000000003</v>
      </c>
      <c r="AP18" s="11">
        <v>465.30389000000014</v>
      </c>
      <c r="AQ18" s="11">
        <v>118.63209999999999</v>
      </c>
      <c r="AR18" s="11">
        <v>1.2</v>
      </c>
      <c r="AS18" s="11">
        <v>433.87819999999999</v>
      </c>
      <c r="AT18" s="11">
        <v>153.02250000000001</v>
      </c>
      <c r="AU18" s="11">
        <v>1363.2219400000004</v>
      </c>
      <c r="AW18" s="2"/>
      <c r="AX18" s="10" t="s">
        <v>16</v>
      </c>
      <c r="AY18" s="11">
        <v>15.459999999999992</v>
      </c>
      <c r="AZ18" s="11">
        <v>7.1973900000000004</v>
      </c>
      <c r="BA18" s="11">
        <v>90.976300000000009</v>
      </c>
      <c r="BB18" s="11">
        <v>446.75998999999996</v>
      </c>
      <c r="BC18" s="11">
        <v>111.50268999999996</v>
      </c>
      <c r="BD18" s="11">
        <v>0.4</v>
      </c>
      <c r="BE18" s="11">
        <v>451.24680000000001</v>
      </c>
      <c r="BF18" s="11">
        <v>139.3317099999999</v>
      </c>
      <c r="BG18" s="11">
        <v>1262.8748799999998</v>
      </c>
      <c r="BI18" s="2"/>
      <c r="BJ18" s="10" t="s">
        <v>16</v>
      </c>
      <c r="BK18" s="11">
        <v>14.023199999999994</v>
      </c>
      <c r="BL18" s="11">
        <v>6.3184899999999997</v>
      </c>
      <c r="BM18" s="11">
        <v>85.051609999999997</v>
      </c>
      <c r="BN18" s="11">
        <v>407.25114999999994</v>
      </c>
      <c r="BO18" s="11">
        <v>140.89320000000001</v>
      </c>
      <c r="BP18" s="11">
        <v>0.4</v>
      </c>
      <c r="BQ18" s="11">
        <v>527.96000000000015</v>
      </c>
      <c r="BR18" s="11">
        <v>115.34420999999992</v>
      </c>
      <c r="BS18" s="11">
        <v>1297.2418599999999</v>
      </c>
    </row>
    <row r="19" spans="1:71" ht="13" x14ac:dyDescent="0.3">
      <c r="A19" s="2"/>
      <c r="B19" t="s">
        <v>17</v>
      </c>
      <c r="C19" s="3">
        <v>21.39</v>
      </c>
      <c r="D19" s="3">
        <v>12.2958</v>
      </c>
      <c r="E19" s="3">
        <v>349.30169999999998</v>
      </c>
      <c r="F19" s="3">
        <v>527.79010000000039</v>
      </c>
      <c r="G19" s="3">
        <v>622.67319999999961</v>
      </c>
      <c r="H19" s="3">
        <v>2.85</v>
      </c>
      <c r="I19" s="3">
        <v>1348.4429999999998</v>
      </c>
      <c r="J19" s="3">
        <v>392.93380000000019</v>
      </c>
      <c r="K19" s="3">
        <v>3277.6776</v>
      </c>
      <c r="M19" s="2"/>
      <c r="N19" s="10" t="s">
        <v>17</v>
      </c>
      <c r="O19" s="11">
        <v>21.04</v>
      </c>
      <c r="P19" s="11">
        <v>13.56</v>
      </c>
      <c r="Q19" s="11">
        <v>293.41739999999993</v>
      </c>
      <c r="R19" s="11">
        <v>579.47947999999985</v>
      </c>
      <c r="S19" s="11">
        <v>623.56059999999991</v>
      </c>
      <c r="T19" s="11">
        <v>5.0999999999999996</v>
      </c>
      <c r="U19" s="11">
        <v>1315.2255999999998</v>
      </c>
      <c r="V19" s="11">
        <v>410.72840000000014</v>
      </c>
      <c r="W19" s="11">
        <v>3262.1114799999996</v>
      </c>
      <c r="Y19" s="2"/>
      <c r="Z19" s="10" t="s">
        <v>17</v>
      </c>
      <c r="AA19" s="11">
        <v>20.98</v>
      </c>
      <c r="AB19" s="11">
        <v>12.990000000000002</v>
      </c>
      <c r="AC19" s="11">
        <v>311.25410000000005</v>
      </c>
      <c r="AD19" s="11">
        <v>703.72370000000024</v>
      </c>
      <c r="AE19" s="11">
        <v>670.84039999999982</v>
      </c>
      <c r="AF19" s="11">
        <v>4</v>
      </c>
      <c r="AG19" s="11">
        <v>1329.1188999999999</v>
      </c>
      <c r="AH19" s="11">
        <v>445.71267000000012</v>
      </c>
      <c r="AI19" s="11">
        <v>3498.6197700000002</v>
      </c>
      <c r="AK19" s="12"/>
      <c r="AL19" s="10" t="s">
        <v>17</v>
      </c>
      <c r="AM19" s="11">
        <v>18.317999999999994</v>
      </c>
      <c r="AN19" s="11">
        <v>22.895799999999994</v>
      </c>
      <c r="AO19" s="11">
        <v>391.53319000000033</v>
      </c>
      <c r="AP19" s="11">
        <v>800.74251999999944</v>
      </c>
      <c r="AQ19" s="11">
        <v>630.74756000000036</v>
      </c>
      <c r="AR19" s="11">
        <v>4</v>
      </c>
      <c r="AS19" s="11">
        <v>1336.6163099999956</v>
      </c>
      <c r="AT19" s="11">
        <v>485.98324000000127</v>
      </c>
      <c r="AU19" s="11">
        <v>3690.8366199999973</v>
      </c>
      <c r="AW19" s="2"/>
      <c r="AX19" s="10" t="s">
        <v>17</v>
      </c>
      <c r="AY19" s="11">
        <v>7.6260000000000012</v>
      </c>
      <c r="AZ19" s="11">
        <v>11.8908</v>
      </c>
      <c r="BA19" s="11">
        <v>211.63248999999999</v>
      </c>
      <c r="BB19" s="11">
        <v>698.08734000000027</v>
      </c>
      <c r="BC19" s="11">
        <v>587.20397000000014</v>
      </c>
      <c r="BD19" s="11">
        <v>3</v>
      </c>
      <c r="BE19" s="11">
        <v>1349.0151699999963</v>
      </c>
      <c r="BF19" s="11">
        <v>337.52780000000007</v>
      </c>
      <c r="BG19" s="11">
        <v>3205.9835699999967</v>
      </c>
      <c r="BI19" s="2"/>
      <c r="BJ19" s="10" t="s">
        <v>17</v>
      </c>
      <c r="BK19" s="11">
        <v>9.3569999999999993</v>
      </c>
      <c r="BL19" s="11">
        <v>10.3062</v>
      </c>
      <c r="BM19" s="11">
        <v>221.68670999999998</v>
      </c>
      <c r="BN19" s="11">
        <v>573.91056000000117</v>
      </c>
      <c r="BO19" s="11">
        <v>672.95839000000012</v>
      </c>
      <c r="BP19" s="11">
        <v>1</v>
      </c>
      <c r="BQ19" s="11">
        <v>1523.1904199999965</v>
      </c>
      <c r="BR19" s="11">
        <v>363.08189000000027</v>
      </c>
      <c r="BS19" s="11">
        <v>3375.4911699999984</v>
      </c>
    </row>
    <row r="20" spans="1:71" ht="13" x14ac:dyDescent="0.3">
      <c r="A20" s="2"/>
      <c r="B20" t="s">
        <v>18</v>
      </c>
      <c r="C20" s="3">
        <v>6.75</v>
      </c>
      <c r="D20" s="3">
        <v>6.9</v>
      </c>
      <c r="E20" s="3">
        <v>161.24999999999997</v>
      </c>
      <c r="F20" s="3">
        <v>265.2867</v>
      </c>
      <c r="G20" s="3">
        <v>245.60840000000002</v>
      </c>
      <c r="H20" s="3">
        <v>35.6</v>
      </c>
      <c r="I20" s="3">
        <v>601.17900000000054</v>
      </c>
      <c r="J20" s="3">
        <v>235.31949999999989</v>
      </c>
      <c r="K20" s="3">
        <v>1557.8936000000006</v>
      </c>
      <c r="M20" s="2"/>
      <c r="N20" s="10" t="s">
        <v>18</v>
      </c>
      <c r="O20" s="11">
        <v>13.867900000000002</v>
      </c>
      <c r="P20" s="11">
        <v>7.6000000000000005</v>
      </c>
      <c r="Q20" s="11">
        <v>172.52999999999997</v>
      </c>
      <c r="R20" s="11">
        <v>289.2799</v>
      </c>
      <c r="S20" s="11">
        <v>275.16840000000002</v>
      </c>
      <c r="T20" s="11">
        <v>17.2105</v>
      </c>
      <c r="U20" s="11">
        <v>578.97310000000039</v>
      </c>
      <c r="V20" s="11">
        <v>209.86359999999993</v>
      </c>
      <c r="W20" s="11">
        <v>1564.4934000000003</v>
      </c>
      <c r="Y20" s="2"/>
      <c r="Z20" s="10" t="s">
        <v>18</v>
      </c>
      <c r="AA20" s="11">
        <v>14.1</v>
      </c>
      <c r="AB20" s="11">
        <v>7.86</v>
      </c>
      <c r="AC20" s="11">
        <v>203.50789999999998</v>
      </c>
      <c r="AD20" s="11">
        <v>335.97212000000002</v>
      </c>
      <c r="AE20" s="11">
        <v>271.57319999999993</v>
      </c>
      <c r="AF20" s="11">
        <v>5.8841999999999999</v>
      </c>
      <c r="AG20" s="11">
        <v>581.14950000000022</v>
      </c>
      <c r="AH20" s="11">
        <v>222.98820000000001</v>
      </c>
      <c r="AI20" s="11">
        <v>1643.0351200000002</v>
      </c>
      <c r="AK20" s="12"/>
      <c r="AL20" s="10" t="s">
        <v>18</v>
      </c>
      <c r="AM20" s="11">
        <v>15.589999999999998</v>
      </c>
      <c r="AN20" s="11">
        <v>7.1099999999999994</v>
      </c>
      <c r="AO20" s="11">
        <v>206.90840000000011</v>
      </c>
      <c r="AP20" s="11">
        <v>407.78360000000015</v>
      </c>
      <c r="AQ20" s="11">
        <v>245.22380000000018</v>
      </c>
      <c r="AR20" s="11">
        <v>5.7105199999999998</v>
      </c>
      <c r="AS20" s="11">
        <v>575.27410999999984</v>
      </c>
      <c r="AT20" s="11">
        <v>256.14598000000024</v>
      </c>
      <c r="AU20" s="11">
        <v>1719.7464100000007</v>
      </c>
      <c r="AW20" s="2"/>
      <c r="AX20" s="10" t="s">
        <v>18</v>
      </c>
      <c r="AY20" s="11">
        <v>12.5</v>
      </c>
      <c r="AZ20" s="11">
        <v>4.51</v>
      </c>
      <c r="BA20" s="11">
        <v>116.55</v>
      </c>
      <c r="BB20" s="11">
        <v>346.62231999999995</v>
      </c>
      <c r="BC20" s="11">
        <v>268.29809000000012</v>
      </c>
      <c r="BD20" s="11">
        <v>2.7105199999999998</v>
      </c>
      <c r="BE20" s="11">
        <v>565.8735000000006</v>
      </c>
      <c r="BF20" s="11">
        <v>203.15768000000006</v>
      </c>
      <c r="BG20" s="11">
        <v>1520.2221100000008</v>
      </c>
      <c r="BI20" s="2"/>
      <c r="BJ20" s="10" t="s">
        <v>18</v>
      </c>
      <c r="BK20" s="11">
        <v>8.1000000000000014</v>
      </c>
      <c r="BL20" s="11">
        <v>2.0099999999999998</v>
      </c>
      <c r="BM20" s="11">
        <v>161.70000000000002</v>
      </c>
      <c r="BN20" s="11">
        <v>298.04685999999981</v>
      </c>
      <c r="BO20" s="11">
        <v>268.11864000000025</v>
      </c>
      <c r="BP20" s="11">
        <v>1.8</v>
      </c>
      <c r="BQ20" s="11">
        <v>607.98900000000071</v>
      </c>
      <c r="BR20" s="11">
        <v>202.02037000000007</v>
      </c>
      <c r="BS20" s="11">
        <v>1549.7848700000009</v>
      </c>
    </row>
    <row r="21" spans="1:71" ht="13" x14ac:dyDescent="0.3">
      <c r="A21" s="4"/>
      <c r="B21" t="s">
        <v>19</v>
      </c>
      <c r="C21" s="3">
        <v>3.1</v>
      </c>
      <c r="D21" s="3">
        <v>2.5072000000000001</v>
      </c>
      <c r="E21" s="3">
        <v>16.557099999999998</v>
      </c>
      <c r="F21" s="3">
        <v>18.155799999999999</v>
      </c>
      <c r="G21" s="3">
        <v>16.3521</v>
      </c>
      <c r="H21" s="3"/>
      <c r="I21" s="3">
        <v>24</v>
      </c>
      <c r="J21" s="3">
        <v>1293.938999999998</v>
      </c>
      <c r="K21" s="3">
        <v>1374.611199999998</v>
      </c>
      <c r="M21" s="4"/>
      <c r="N21" s="10" t="s">
        <v>19</v>
      </c>
      <c r="O21" s="11">
        <v>7.74</v>
      </c>
      <c r="P21" s="11">
        <v>1.8499999999999999</v>
      </c>
      <c r="Q21" s="11">
        <v>28.372900000000001</v>
      </c>
      <c r="R21" s="11">
        <v>19.980000000000004</v>
      </c>
      <c r="S21" s="11">
        <v>34.132999999999996</v>
      </c>
      <c r="T21" s="11">
        <v>11</v>
      </c>
      <c r="U21" s="11">
        <v>36.299999999999997</v>
      </c>
      <c r="V21" s="11">
        <v>1475.8959999999975</v>
      </c>
      <c r="W21" s="11">
        <v>1615.2718999999975</v>
      </c>
      <c r="Y21" s="4"/>
      <c r="Z21" s="10" t="s">
        <v>19</v>
      </c>
      <c r="AA21" s="11">
        <v>4.5609999999999999</v>
      </c>
      <c r="AB21" s="11">
        <v>4.18</v>
      </c>
      <c r="AC21" s="11">
        <v>35.1</v>
      </c>
      <c r="AD21" s="11">
        <v>19.416800000000002</v>
      </c>
      <c r="AE21" s="11">
        <v>43.580000000000005</v>
      </c>
      <c r="AF21" s="11">
        <v>37.5</v>
      </c>
      <c r="AG21" s="11">
        <v>41</v>
      </c>
      <c r="AH21" s="11">
        <v>1654.0501999999988</v>
      </c>
      <c r="AI21" s="11">
        <v>1839.3879999999988</v>
      </c>
      <c r="AK21" s="16"/>
      <c r="AL21" s="10" t="s">
        <v>19</v>
      </c>
      <c r="AM21" s="11">
        <v>4.0629999999999997</v>
      </c>
      <c r="AN21" s="11">
        <v>3.4259999999999997</v>
      </c>
      <c r="AO21" s="11">
        <v>36.409999999999997</v>
      </c>
      <c r="AP21" s="11">
        <v>24.318299999999997</v>
      </c>
      <c r="AQ21" s="11">
        <v>39.346999999999994</v>
      </c>
      <c r="AR21" s="11">
        <v>33</v>
      </c>
      <c r="AS21" s="11">
        <v>50.999999999999993</v>
      </c>
      <c r="AT21" s="11">
        <v>1707.7198999999891</v>
      </c>
      <c r="AU21" s="11">
        <v>1899.2841999999891</v>
      </c>
      <c r="AW21" s="4"/>
      <c r="AX21" s="10" t="s">
        <v>19</v>
      </c>
      <c r="AY21" s="11">
        <v>5.742</v>
      </c>
      <c r="AZ21" s="11">
        <v>1.6</v>
      </c>
      <c r="BA21" s="11">
        <v>15.55</v>
      </c>
      <c r="BB21" s="11">
        <v>20.302</v>
      </c>
      <c r="BC21" s="11">
        <v>36.721000000000011</v>
      </c>
      <c r="BD21" s="11">
        <v>30.2</v>
      </c>
      <c r="BE21" s="11">
        <v>49.800000000000004</v>
      </c>
      <c r="BF21" s="11">
        <v>1381.3805499999949</v>
      </c>
      <c r="BG21" s="11">
        <v>1541.2955499999948</v>
      </c>
      <c r="BI21" s="4"/>
      <c r="BJ21" s="10" t="s">
        <v>19</v>
      </c>
      <c r="BK21" s="11">
        <v>3.3</v>
      </c>
      <c r="BL21" s="11">
        <v>3</v>
      </c>
      <c r="BM21" s="11">
        <v>9.7129999999999992</v>
      </c>
      <c r="BN21" s="11">
        <v>23.706000000000003</v>
      </c>
      <c r="BO21" s="11">
        <v>46.023100000000014</v>
      </c>
      <c r="BP21" s="11">
        <v>31.2</v>
      </c>
      <c r="BQ21" s="11">
        <v>64.5</v>
      </c>
      <c r="BR21" s="11">
        <v>1457.7775599999936</v>
      </c>
      <c r="BS21" s="11">
        <v>1639.2196599999936</v>
      </c>
    </row>
    <row r="22" spans="1:71" ht="13" x14ac:dyDescent="0.3">
      <c r="A22" s="5" t="s">
        <v>22</v>
      </c>
      <c r="B22" s="5"/>
      <c r="C22" s="6">
        <v>114.35549999999999</v>
      </c>
      <c r="D22" s="6">
        <v>74.937300000000008</v>
      </c>
      <c r="E22" s="6">
        <v>1383.7982999999999</v>
      </c>
      <c r="F22" s="6">
        <v>1506.7710000000002</v>
      </c>
      <c r="G22" s="6">
        <v>3436.4612000000002</v>
      </c>
      <c r="H22" s="6">
        <v>323.29000000000002</v>
      </c>
      <c r="I22" s="6">
        <v>8486.0364999999983</v>
      </c>
      <c r="J22" s="6">
        <v>2857.3922999999982</v>
      </c>
      <c r="K22" s="6">
        <v>18183.042099999999</v>
      </c>
      <c r="M22" s="5" t="s">
        <v>22</v>
      </c>
      <c r="N22" s="5"/>
      <c r="O22" s="6">
        <v>122.16839999999999</v>
      </c>
      <c r="P22" s="6">
        <v>73.676199999999994</v>
      </c>
      <c r="Q22" s="6">
        <v>1444.3471</v>
      </c>
      <c r="R22" s="6">
        <v>1678.0486899999999</v>
      </c>
      <c r="S22" s="6">
        <v>3659.1827000000003</v>
      </c>
      <c r="T22" s="6">
        <v>305.62840000000006</v>
      </c>
      <c r="U22" s="6">
        <v>8760.2368999999981</v>
      </c>
      <c r="V22" s="6">
        <v>3174.7213999999976</v>
      </c>
      <c r="W22" s="6">
        <v>19218.009789999996</v>
      </c>
      <c r="Y22" s="5" t="s">
        <v>22</v>
      </c>
      <c r="Z22" s="5"/>
      <c r="AA22" s="6">
        <v>118.07469999999998</v>
      </c>
      <c r="AB22" s="6">
        <v>83.403099999999995</v>
      </c>
      <c r="AC22" s="6">
        <v>1665.8989900000001</v>
      </c>
      <c r="AD22" s="6">
        <v>2025.5413094736841</v>
      </c>
      <c r="AE22" s="6">
        <v>3909.3974684210507</v>
      </c>
      <c r="AF22" s="6">
        <v>288.68099999999998</v>
      </c>
      <c r="AG22" s="6">
        <v>9429.8901999999998</v>
      </c>
      <c r="AH22" s="6">
        <v>3571.1610384210517</v>
      </c>
      <c r="AI22" s="6">
        <v>21092.04780631579</v>
      </c>
      <c r="AK22" s="14" t="s">
        <v>22</v>
      </c>
      <c r="AL22" s="14"/>
      <c r="AM22" s="17">
        <v>112.56729999999999</v>
      </c>
      <c r="AN22" s="17">
        <v>101.22349842105261</v>
      </c>
      <c r="AO22" s="17">
        <v>1862.2690400000006</v>
      </c>
      <c r="AP22" s="17">
        <v>2361.9220799999998</v>
      </c>
      <c r="AQ22" s="17">
        <v>3810.2965199999994</v>
      </c>
      <c r="AR22" s="17">
        <v>299.31851999999992</v>
      </c>
      <c r="AS22" s="17">
        <v>10127.374520000003</v>
      </c>
      <c r="AT22" s="17">
        <v>3775.4002799999917</v>
      </c>
      <c r="AU22" s="17">
        <v>22450.371758421046</v>
      </c>
      <c r="AW22" s="22" t="s">
        <v>22</v>
      </c>
      <c r="AX22" s="22"/>
      <c r="AY22" s="23">
        <v>65.660989999999998</v>
      </c>
      <c r="AZ22" s="23">
        <v>62.655190000000005</v>
      </c>
      <c r="BA22" s="23">
        <v>1314.8835899999999</v>
      </c>
      <c r="BB22" s="23">
        <v>2198.2083900000007</v>
      </c>
      <c r="BC22" s="23">
        <v>3697.9023199999983</v>
      </c>
      <c r="BD22" s="23">
        <v>273.81951999999995</v>
      </c>
      <c r="BE22" s="23">
        <v>10590.716990000001</v>
      </c>
      <c r="BF22" s="23">
        <v>2985.4128299999952</v>
      </c>
      <c r="BG22" s="23">
        <v>21189.259819999999</v>
      </c>
      <c r="BI22" s="22" t="s">
        <v>22</v>
      </c>
      <c r="BJ22" s="22"/>
      <c r="BK22" s="23">
        <v>51.650489999999991</v>
      </c>
      <c r="BL22" s="23">
        <v>50.910189999999993</v>
      </c>
      <c r="BM22" s="23">
        <v>1117.0810200000001</v>
      </c>
      <c r="BN22" s="23">
        <v>1914.5899600000014</v>
      </c>
      <c r="BO22" s="23">
        <v>3957.4441699999979</v>
      </c>
      <c r="BP22" s="23">
        <v>259.13</v>
      </c>
      <c r="BQ22" s="23">
        <v>11590.238460000004</v>
      </c>
      <c r="BR22" s="23">
        <v>3033.5691799999945</v>
      </c>
      <c r="BS22" s="23">
        <v>21974.61347</v>
      </c>
    </row>
    <row r="23" spans="1:71" ht="13" x14ac:dyDescent="0.3">
      <c r="A23" s="2" t="s">
        <v>23</v>
      </c>
      <c r="B23" s="10" t="s">
        <v>12</v>
      </c>
      <c r="C23" s="13"/>
      <c r="D23" s="13"/>
      <c r="E23" s="13"/>
      <c r="F23" s="13"/>
      <c r="G23" s="13"/>
      <c r="H23" s="13"/>
      <c r="I23" s="13"/>
      <c r="J23" s="13"/>
      <c r="K23" s="13"/>
      <c r="M23" s="2" t="s">
        <v>23</v>
      </c>
      <c r="N23" s="10" t="s">
        <v>12</v>
      </c>
      <c r="O23" s="13"/>
      <c r="P23" s="13"/>
      <c r="Q23" s="13"/>
      <c r="R23" s="13"/>
      <c r="S23" s="13"/>
      <c r="T23" s="13"/>
      <c r="U23" s="13"/>
      <c r="V23" s="13"/>
      <c r="W23" s="13"/>
      <c r="Y23" s="2" t="s">
        <v>23</v>
      </c>
      <c r="Z23" s="10" t="s">
        <v>12</v>
      </c>
      <c r="AA23" s="13"/>
      <c r="AB23" s="13"/>
      <c r="AC23" s="13"/>
      <c r="AD23" s="13"/>
      <c r="AE23" s="13"/>
      <c r="AF23" s="13"/>
      <c r="AG23" s="13"/>
      <c r="AH23" s="13"/>
      <c r="AI23" s="13"/>
      <c r="AK23" s="18" t="s">
        <v>10</v>
      </c>
      <c r="AL23" s="18"/>
      <c r="AM23" s="19">
        <v>3060.3470000000002</v>
      </c>
      <c r="AN23" s="19">
        <v>2750.1190515789472</v>
      </c>
      <c r="AO23" s="19">
        <v>6131.4991999999975</v>
      </c>
      <c r="AP23" s="19">
        <v>3854.6308568421055</v>
      </c>
      <c r="AQ23" s="19">
        <v>4220.3261599999987</v>
      </c>
      <c r="AR23" s="19">
        <v>349.64451999999994</v>
      </c>
      <c r="AS23" s="19">
        <v>10128.074520000004</v>
      </c>
      <c r="AT23" s="19">
        <v>21477.396474736652</v>
      </c>
      <c r="AU23" s="19">
        <v>51972.037783157706</v>
      </c>
      <c r="AW23" s="18" t="s">
        <v>10</v>
      </c>
      <c r="AX23" s="18"/>
      <c r="AY23" s="19">
        <f>AY13+AY22</f>
        <v>3108.3792799999987</v>
      </c>
      <c r="AZ23" s="19">
        <f t="shared" ref="AZ23:BG23" si="0">AZ13+AZ22</f>
        <v>2919.8185999999996</v>
      </c>
      <c r="BA23" s="19">
        <f t="shared" si="0"/>
        <v>6581.2364799999959</v>
      </c>
      <c r="BB23" s="19">
        <f t="shared" si="0"/>
        <v>4098.3336500000005</v>
      </c>
      <c r="BC23" s="19">
        <f t="shared" si="0"/>
        <v>4144.4010399999979</v>
      </c>
      <c r="BD23" s="19">
        <f t="shared" si="0"/>
        <v>327.80351999999993</v>
      </c>
      <c r="BE23" s="19">
        <f t="shared" si="0"/>
        <v>10596.248600000001</v>
      </c>
      <c r="BF23" s="19">
        <f t="shared" si="0"/>
        <v>22669.045089999669</v>
      </c>
      <c r="BG23" s="19">
        <f t="shared" si="0"/>
        <v>54445.266259999669</v>
      </c>
      <c r="BI23" s="18" t="s">
        <v>10</v>
      </c>
      <c r="BJ23" s="18"/>
      <c r="BK23" s="19">
        <f>BK13+BK22</f>
        <v>3194.6310399999993</v>
      </c>
      <c r="BL23" s="19">
        <f t="shared" ref="BL23:BS23" si="1">BL13+BL22</f>
        <v>3153.8923799999993</v>
      </c>
      <c r="BM23" s="19">
        <f t="shared" si="1"/>
        <v>7154.9725399999934</v>
      </c>
      <c r="BN23" s="19">
        <f t="shared" si="1"/>
        <v>4095.8225300000004</v>
      </c>
      <c r="BO23" s="19">
        <f t="shared" si="1"/>
        <v>4426.0976199999977</v>
      </c>
      <c r="BP23" s="19">
        <f t="shared" si="1"/>
        <v>318.04599999999999</v>
      </c>
      <c r="BQ23" s="19">
        <f t="shared" si="1"/>
        <v>11603.438460000005</v>
      </c>
      <c r="BR23" s="19">
        <f t="shared" si="1"/>
        <v>24040.613389999515</v>
      </c>
      <c r="BS23" s="19">
        <f t="shared" si="1"/>
        <v>57987.513959999516</v>
      </c>
    </row>
    <row r="24" spans="1:71" ht="13" x14ac:dyDescent="0.3">
      <c r="A24" s="2"/>
      <c r="B24" t="s">
        <v>13</v>
      </c>
      <c r="C24" s="3"/>
      <c r="D24" s="3"/>
      <c r="E24" s="3"/>
      <c r="F24" s="3"/>
      <c r="G24" s="3">
        <v>0.8</v>
      </c>
      <c r="H24" s="3"/>
      <c r="I24" s="3"/>
      <c r="J24" s="3">
        <v>0.5</v>
      </c>
      <c r="K24" s="3">
        <v>1.3</v>
      </c>
      <c r="M24" s="2"/>
      <c r="N24" s="10" t="s">
        <v>13</v>
      </c>
      <c r="O24" s="11"/>
      <c r="P24" s="11"/>
      <c r="Q24" s="11"/>
      <c r="R24" s="11"/>
      <c r="S24" s="11"/>
      <c r="T24" s="11"/>
      <c r="U24" s="11"/>
      <c r="V24" s="11">
        <v>1</v>
      </c>
      <c r="W24" s="11">
        <v>1</v>
      </c>
      <c r="Y24" s="2"/>
      <c r="Z24" s="10" t="s">
        <v>13</v>
      </c>
      <c r="AA24" s="11"/>
      <c r="AB24" s="11"/>
      <c r="AC24" s="11">
        <v>1</v>
      </c>
      <c r="AD24" s="11"/>
      <c r="AE24" s="11"/>
      <c r="AF24" s="11"/>
      <c r="AG24" s="11"/>
      <c r="AH24" s="11"/>
      <c r="AI24" s="11">
        <v>1</v>
      </c>
      <c r="AW24" s="24"/>
      <c r="AX24" s="25"/>
      <c r="AY24" s="26"/>
      <c r="AZ24" s="26"/>
      <c r="BA24" s="26"/>
      <c r="BB24" s="26"/>
      <c r="BC24" s="26"/>
      <c r="BD24" s="26"/>
      <c r="BE24" s="26"/>
      <c r="BF24" s="26"/>
      <c r="BG24" s="26"/>
      <c r="BI24" s="24"/>
      <c r="BJ24" s="25"/>
      <c r="BK24" s="26"/>
      <c r="BL24" s="26"/>
      <c r="BM24" s="26"/>
      <c r="BN24" s="26"/>
      <c r="BO24" s="26"/>
      <c r="BP24" s="26"/>
      <c r="BQ24" s="26"/>
      <c r="BR24" s="26"/>
      <c r="BS24" s="26"/>
    </row>
    <row r="25" spans="1:71" ht="13" x14ac:dyDescent="0.3">
      <c r="A25" s="2"/>
      <c r="B25" s="10" t="s">
        <v>14</v>
      </c>
      <c r="C25" s="11"/>
      <c r="D25" s="11"/>
      <c r="E25" s="11"/>
      <c r="F25" s="11"/>
      <c r="G25" s="11"/>
      <c r="H25" s="11"/>
      <c r="I25" s="11"/>
      <c r="J25" s="11"/>
      <c r="K25" s="11"/>
      <c r="M25" s="2"/>
      <c r="N25" s="10" t="s">
        <v>14</v>
      </c>
      <c r="O25" s="11"/>
      <c r="P25" s="11"/>
      <c r="Q25" s="11"/>
      <c r="R25" s="11"/>
      <c r="S25" s="11"/>
      <c r="T25" s="11"/>
      <c r="U25" s="11"/>
      <c r="V25" s="11"/>
      <c r="W25" s="11"/>
      <c r="Y25" s="2"/>
      <c r="Z25" s="10" t="s">
        <v>14</v>
      </c>
      <c r="AA25" s="11"/>
      <c r="AB25" s="11"/>
      <c r="AC25" s="11"/>
      <c r="AD25" s="11"/>
      <c r="AE25" s="11"/>
      <c r="AF25" s="11"/>
      <c r="AG25" s="11"/>
      <c r="AH25" s="11"/>
      <c r="AI25" s="11"/>
      <c r="AW25" s="24"/>
      <c r="AX25" s="25"/>
      <c r="AY25" s="26"/>
      <c r="AZ25" s="26"/>
      <c r="BA25" s="26"/>
      <c r="BB25" s="26"/>
      <c r="BC25" s="26"/>
      <c r="BD25" s="26"/>
      <c r="BE25" s="26"/>
      <c r="BF25" s="26"/>
      <c r="BG25" s="26"/>
      <c r="BI25" s="24"/>
      <c r="BJ25" s="25"/>
      <c r="BK25" s="26"/>
      <c r="BL25" s="26"/>
      <c r="BM25" s="26"/>
      <c r="BN25" s="26"/>
      <c r="BO25" s="26"/>
      <c r="BP25" s="26"/>
      <c r="BQ25" s="26"/>
      <c r="BR25" s="26"/>
      <c r="BS25" s="26"/>
    </row>
    <row r="26" spans="1:71" ht="13" x14ac:dyDescent="0.3">
      <c r="A26" s="2"/>
      <c r="B26" t="s">
        <v>15</v>
      </c>
      <c r="C26" s="3">
        <v>0.2</v>
      </c>
      <c r="D26" s="3"/>
      <c r="E26" s="3">
        <v>1</v>
      </c>
      <c r="F26" s="3">
        <v>0.5</v>
      </c>
      <c r="G26" s="3"/>
      <c r="H26" s="3">
        <v>0.7</v>
      </c>
      <c r="I26" s="3"/>
      <c r="J26" s="3">
        <v>0.95000000000000007</v>
      </c>
      <c r="K26" s="3">
        <v>3.35</v>
      </c>
      <c r="M26" s="2"/>
      <c r="N26" s="10" t="s">
        <v>15</v>
      </c>
      <c r="O26" s="11"/>
      <c r="P26" s="11"/>
      <c r="Q26" s="11"/>
      <c r="R26" s="11">
        <v>1.5</v>
      </c>
      <c r="S26" s="11">
        <v>0.5</v>
      </c>
      <c r="T26" s="11"/>
      <c r="U26" s="11"/>
      <c r="V26" s="11">
        <v>1.8</v>
      </c>
      <c r="W26" s="11">
        <v>3.8</v>
      </c>
      <c r="Y26" s="2"/>
      <c r="Z26" s="10" t="s">
        <v>15</v>
      </c>
      <c r="AA26" s="11">
        <v>0.8</v>
      </c>
      <c r="AB26" s="11"/>
      <c r="AC26" s="11"/>
      <c r="AD26" s="11">
        <v>0.5</v>
      </c>
      <c r="AE26" s="11">
        <v>0.5</v>
      </c>
      <c r="AF26" s="11"/>
      <c r="AG26" s="11"/>
      <c r="AH26" s="11">
        <v>1.2000000000000002</v>
      </c>
      <c r="AI26" s="11">
        <v>3</v>
      </c>
      <c r="AW26" s="24"/>
      <c r="AX26" s="25"/>
      <c r="AY26" s="26"/>
      <c r="AZ26" s="26"/>
      <c r="BA26" s="26"/>
      <c r="BB26" s="26"/>
      <c r="BC26" s="26"/>
      <c r="BD26" s="26"/>
      <c r="BE26" s="26"/>
      <c r="BF26" s="26"/>
      <c r="BG26" s="26"/>
      <c r="BI26" s="24"/>
      <c r="BJ26" s="25"/>
      <c r="BK26" s="26"/>
      <c r="BL26" s="26"/>
      <c r="BM26" s="26"/>
      <c r="BN26" s="26"/>
      <c r="BO26" s="26"/>
      <c r="BP26" s="26"/>
      <c r="BQ26" s="26"/>
      <c r="BR26" s="26"/>
      <c r="BS26" s="26"/>
    </row>
    <row r="27" spans="1:71" ht="13" x14ac:dyDescent="0.3">
      <c r="A27" s="2"/>
      <c r="B27" t="s">
        <v>16</v>
      </c>
      <c r="C27" s="3"/>
      <c r="D27" s="3"/>
      <c r="E27" s="3"/>
      <c r="F27" s="3"/>
      <c r="G27" s="3"/>
      <c r="H27" s="3"/>
      <c r="I27" s="3"/>
      <c r="J27" s="3">
        <v>1.8</v>
      </c>
      <c r="K27" s="3">
        <v>1.8</v>
      </c>
      <c r="M27" s="2"/>
      <c r="N27" s="10" t="s">
        <v>16</v>
      </c>
      <c r="O27" s="11"/>
      <c r="P27" s="11"/>
      <c r="Q27" s="11">
        <v>0.6</v>
      </c>
      <c r="R27" s="11"/>
      <c r="S27" s="11"/>
      <c r="T27" s="11"/>
      <c r="U27" s="11"/>
      <c r="V27" s="11"/>
      <c r="W27" s="11">
        <v>0.6</v>
      </c>
      <c r="Y27" s="2"/>
      <c r="Z27" s="10" t="s">
        <v>16</v>
      </c>
      <c r="AA27" s="11">
        <v>1</v>
      </c>
      <c r="AB27" s="11">
        <v>2</v>
      </c>
      <c r="AC27" s="11"/>
      <c r="AD27" s="11"/>
      <c r="AE27" s="11">
        <v>1</v>
      </c>
      <c r="AF27" s="11"/>
      <c r="AG27" s="11"/>
      <c r="AH27" s="11">
        <v>0.8</v>
      </c>
      <c r="AI27" s="11">
        <v>4.8</v>
      </c>
      <c r="AW27" s="24"/>
      <c r="AX27" s="25"/>
      <c r="AY27" s="26"/>
      <c r="AZ27" s="26"/>
      <c r="BA27" s="26"/>
      <c r="BB27" s="26"/>
      <c r="BC27" s="26"/>
      <c r="BD27" s="26"/>
      <c r="BE27" s="26"/>
      <c r="BF27" s="26"/>
      <c r="BG27" s="26"/>
      <c r="BI27" s="24"/>
      <c r="BJ27" s="25"/>
      <c r="BK27" s="26"/>
      <c r="BL27" s="26"/>
      <c r="BM27" s="26"/>
      <c r="BN27" s="26"/>
      <c r="BO27" s="26"/>
      <c r="BP27" s="26"/>
      <c r="BQ27" s="26"/>
      <c r="BR27" s="26"/>
      <c r="BS27" s="26"/>
    </row>
    <row r="28" spans="1:71" ht="13" x14ac:dyDescent="0.3">
      <c r="A28" s="2"/>
      <c r="B28" t="s">
        <v>17</v>
      </c>
      <c r="C28" s="3"/>
      <c r="D28" s="3"/>
      <c r="E28" s="3">
        <v>1</v>
      </c>
      <c r="F28" s="3">
        <v>1.7000000000000002</v>
      </c>
      <c r="G28" s="3">
        <v>2.1500000000000004</v>
      </c>
      <c r="H28" s="3"/>
      <c r="I28" s="3"/>
      <c r="J28" s="3">
        <v>0.89999999999999991</v>
      </c>
      <c r="K28" s="3">
        <v>5.75</v>
      </c>
      <c r="M28" s="2"/>
      <c r="N28" s="10" t="s">
        <v>17</v>
      </c>
      <c r="O28" s="11"/>
      <c r="P28" s="11"/>
      <c r="Q28" s="11">
        <v>2.6</v>
      </c>
      <c r="R28" s="11">
        <v>1.5</v>
      </c>
      <c r="S28" s="11">
        <v>1.1000000000000001</v>
      </c>
      <c r="T28" s="11"/>
      <c r="U28" s="11"/>
      <c r="V28" s="11">
        <v>2.4500000000000002</v>
      </c>
      <c r="W28" s="11">
        <v>7.6499999999999995</v>
      </c>
      <c r="Y28" s="2"/>
      <c r="Z28" s="10" t="s">
        <v>17</v>
      </c>
      <c r="AA28" s="11">
        <v>1.6</v>
      </c>
      <c r="AB28" s="11"/>
      <c r="AC28" s="11">
        <v>1</v>
      </c>
      <c r="AD28" s="11">
        <v>1</v>
      </c>
      <c r="AE28" s="11"/>
      <c r="AF28" s="11"/>
      <c r="AG28" s="11"/>
      <c r="AH28" s="11">
        <v>1</v>
      </c>
      <c r="AI28" s="11">
        <v>4.5999999999999996</v>
      </c>
      <c r="AW28" s="24"/>
      <c r="AX28" s="25"/>
      <c r="AY28" s="26"/>
      <c r="AZ28" s="26"/>
      <c r="BA28" s="26"/>
      <c r="BB28" s="26"/>
      <c r="BC28" s="26"/>
      <c r="BD28" s="26"/>
      <c r="BE28" s="26"/>
      <c r="BF28" s="26"/>
      <c r="BG28" s="26"/>
      <c r="BI28" s="24"/>
      <c r="BJ28" s="25"/>
      <c r="BK28" s="26"/>
      <c r="BL28" s="26"/>
      <c r="BM28" s="26"/>
      <c r="BN28" s="26"/>
      <c r="BO28" s="26"/>
      <c r="BP28" s="26"/>
      <c r="BQ28" s="26"/>
      <c r="BR28" s="26"/>
      <c r="BS28" s="26"/>
    </row>
    <row r="29" spans="1:71" ht="13" x14ac:dyDescent="0.3">
      <c r="A29" s="2"/>
      <c r="B29" t="s">
        <v>18</v>
      </c>
      <c r="C29" s="3"/>
      <c r="D29" s="3"/>
      <c r="E29" s="3"/>
      <c r="F29" s="3"/>
      <c r="G29" s="3"/>
      <c r="H29" s="3"/>
      <c r="I29" s="3"/>
      <c r="J29" s="3"/>
      <c r="K29" s="3"/>
      <c r="M29" s="2"/>
      <c r="N29" s="10" t="s">
        <v>18</v>
      </c>
      <c r="O29" s="11"/>
      <c r="P29" s="11"/>
      <c r="Q29" s="11"/>
      <c r="R29" s="11"/>
      <c r="S29" s="11"/>
      <c r="T29" s="11"/>
      <c r="U29" s="11"/>
      <c r="V29" s="11"/>
      <c r="W29" s="11"/>
      <c r="Y29" s="2"/>
      <c r="Z29" s="10" t="s">
        <v>18</v>
      </c>
      <c r="AA29" s="11"/>
      <c r="AB29" s="11"/>
      <c r="AC29" s="11"/>
      <c r="AD29" s="11">
        <v>0.8</v>
      </c>
      <c r="AE29" s="11"/>
      <c r="AF29" s="11"/>
      <c r="AG29" s="11"/>
      <c r="AH29" s="11"/>
      <c r="AI29" s="11">
        <v>0.8</v>
      </c>
      <c r="AW29" s="24"/>
      <c r="AX29" s="25"/>
      <c r="AY29" s="26"/>
      <c r="AZ29" s="26"/>
      <c r="BA29" s="26"/>
      <c r="BB29" s="26"/>
      <c r="BC29" s="26"/>
      <c r="BD29" s="26"/>
      <c r="BE29" s="26"/>
      <c r="BF29" s="26"/>
      <c r="BG29" s="26"/>
      <c r="BI29" s="24"/>
      <c r="BJ29" s="25"/>
      <c r="BK29" s="26"/>
      <c r="BL29" s="26"/>
      <c r="BM29" s="26"/>
      <c r="BN29" s="26"/>
      <c r="BO29" s="26"/>
      <c r="BP29" s="26"/>
      <c r="BQ29" s="26"/>
      <c r="BR29" s="26"/>
      <c r="BS29" s="26"/>
    </row>
    <row r="30" spans="1:71" ht="13" x14ac:dyDescent="0.3">
      <c r="A30" s="4"/>
      <c r="B30" t="s">
        <v>19</v>
      </c>
      <c r="C30" s="3">
        <v>0.8</v>
      </c>
      <c r="D30" s="3"/>
      <c r="E30" s="3"/>
      <c r="F30" s="3"/>
      <c r="G30" s="3"/>
      <c r="H30" s="3"/>
      <c r="I30" s="3"/>
      <c r="J30" s="3">
        <v>21.209999999999997</v>
      </c>
      <c r="K30" s="3">
        <v>22.009999999999998</v>
      </c>
      <c r="M30" s="4"/>
      <c r="N30" s="10" t="s">
        <v>19</v>
      </c>
      <c r="O30" s="11">
        <v>0.8</v>
      </c>
      <c r="P30" s="11"/>
      <c r="Q30" s="11"/>
      <c r="R30" s="11"/>
      <c r="S30" s="11"/>
      <c r="T30" s="11"/>
      <c r="U30" s="11"/>
      <c r="V30" s="11">
        <v>21.1</v>
      </c>
      <c r="W30" s="11">
        <v>21.900000000000002</v>
      </c>
      <c r="Y30" s="4"/>
      <c r="Z30" s="10" t="s">
        <v>19</v>
      </c>
      <c r="AA30" s="11">
        <v>1.8</v>
      </c>
      <c r="AB30" s="11"/>
      <c r="AC30" s="11"/>
      <c r="AD30" s="11"/>
      <c r="AE30" s="11"/>
      <c r="AF30" s="11"/>
      <c r="AG30" s="11"/>
      <c r="AH30" s="11">
        <v>21.411000000000001</v>
      </c>
      <c r="AI30" s="11">
        <v>23.211000000000002</v>
      </c>
      <c r="AW30" s="24"/>
      <c r="AX30" s="25"/>
      <c r="AY30" s="26"/>
      <c r="AZ30" s="26"/>
      <c r="BA30" s="26"/>
      <c r="BB30" s="26"/>
      <c r="BC30" s="26"/>
      <c r="BD30" s="26"/>
      <c r="BE30" s="26"/>
      <c r="BF30" s="26"/>
      <c r="BG30" s="26"/>
      <c r="BI30" s="24"/>
      <c r="BJ30" s="25"/>
      <c r="BK30" s="26"/>
      <c r="BL30" s="26"/>
      <c r="BM30" s="26"/>
      <c r="BN30" s="26"/>
      <c r="BO30" s="26"/>
      <c r="BP30" s="26"/>
      <c r="BQ30" s="26"/>
      <c r="BR30" s="26"/>
      <c r="BS30" s="26"/>
    </row>
    <row r="31" spans="1:71" ht="13" x14ac:dyDescent="0.3">
      <c r="A31" s="5" t="s">
        <v>24</v>
      </c>
      <c r="B31" s="5"/>
      <c r="C31" s="6">
        <v>1</v>
      </c>
      <c r="D31" s="6"/>
      <c r="E31" s="6">
        <v>2</v>
      </c>
      <c r="F31" s="6">
        <v>2.2000000000000002</v>
      </c>
      <c r="G31" s="6">
        <v>2.95</v>
      </c>
      <c r="H31" s="6">
        <v>0.7</v>
      </c>
      <c r="I31" s="6"/>
      <c r="J31" s="9">
        <v>25.36</v>
      </c>
      <c r="K31" s="9">
        <v>34.209999999999994</v>
      </c>
      <c r="M31" s="5" t="s">
        <v>24</v>
      </c>
      <c r="N31" s="5"/>
      <c r="O31" s="6">
        <v>0.8</v>
      </c>
      <c r="P31" s="6"/>
      <c r="Q31" s="6">
        <v>3.2</v>
      </c>
      <c r="R31" s="6">
        <v>3</v>
      </c>
      <c r="S31" s="6">
        <v>1.6</v>
      </c>
      <c r="T31" s="6"/>
      <c r="U31" s="6"/>
      <c r="V31" s="9">
        <v>26.35</v>
      </c>
      <c r="W31" s="9">
        <v>34.950000000000003</v>
      </c>
      <c r="Y31" s="5" t="s">
        <v>24</v>
      </c>
      <c r="Z31" s="5"/>
      <c r="AA31" s="6">
        <v>5.2</v>
      </c>
      <c r="AB31" s="6">
        <v>2</v>
      </c>
      <c r="AC31" s="6">
        <v>2</v>
      </c>
      <c r="AD31" s="6">
        <v>2.2999999999999998</v>
      </c>
      <c r="AE31" s="6">
        <v>1.5</v>
      </c>
      <c r="AF31" s="6"/>
      <c r="AG31" s="6"/>
      <c r="AH31" s="9">
        <v>24.411000000000001</v>
      </c>
      <c r="AI31" s="9">
        <v>37.411000000000001</v>
      </c>
      <c r="AW31" s="24"/>
      <c r="AX31" s="24"/>
      <c r="AY31" s="21"/>
      <c r="AZ31" s="21"/>
      <c r="BA31" s="21"/>
      <c r="BB31" s="21"/>
      <c r="BC31" s="21"/>
      <c r="BD31" s="21"/>
      <c r="BE31" s="21"/>
      <c r="BF31" s="27"/>
      <c r="BG31" s="27"/>
      <c r="BI31" s="24"/>
      <c r="BJ31" s="24"/>
      <c r="BK31" s="21"/>
      <c r="BL31" s="21"/>
      <c r="BM31" s="21"/>
      <c r="BN31" s="21"/>
      <c r="BO31" s="21"/>
      <c r="BP31" s="21"/>
      <c r="BQ31" s="21"/>
      <c r="BR31" s="27"/>
      <c r="BS31" s="27"/>
    </row>
    <row r="32" spans="1:71" ht="13" x14ac:dyDescent="0.3">
      <c r="A32" s="7" t="s">
        <v>10</v>
      </c>
      <c r="B32" s="7"/>
      <c r="C32" s="8">
        <f t="shared" ref="C32:K32" si="2">C13+C22+C31</f>
        <v>2821.1325000000002</v>
      </c>
      <c r="D32" s="8">
        <f t="shared" si="2"/>
        <v>2379.6878000000002</v>
      </c>
      <c r="E32" s="8">
        <f t="shared" si="2"/>
        <v>5174.3377100000007</v>
      </c>
      <c r="F32" s="8">
        <f t="shared" si="2"/>
        <v>2848.7668000000003</v>
      </c>
      <c r="G32" s="8">
        <f t="shared" si="2"/>
        <v>3893.5693999999999</v>
      </c>
      <c r="H32" s="8">
        <f t="shared" si="2"/>
        <v>382.15000000000003</v>
      </c>
      <c r="I32" s="8">
        <f t="shared" si="2"/>
        <v>8491.886489999999</v>
      </c>
      <c r="J32" s="8">
        <f t="shared" si="2"/>
        <v>18817.223293157986</v>
      </c>
      <c r="K32" s="8">
        <f t="shared" si="2"/>
        <v>44808.753993157981</v>
      </c>
      <c r="M32" s="7" t="s">
        <v>10</v>
      </c>
      <c r="N32" s="7"/>
      <c r="O32" s="8">
        <f t="shared" ref="O32:W32" si="3">O13+O22+O31</f>
        <v>2921.6235000000006</v>
      </c>
      <c r="P32" s="8">
        <f t="shared" si="3"/>
        <v>2463.4230000000002</v>
      </c>
      <c r="Q32" s="8">
        <f t="shared" si="3"/>
        <v>5377.2520300000006</v>
      </c>
      <c r="R32" s="8">
        <f t="shared" si="3"/>
        <v>3079.1135900000004</v>
      </c>
      <c r="S32" s="8">
        <f t="shared" si="3"/>
        <v>4111.1909000000005</v>
      </c>
      <c r="T32" s="8">
        <f t="shared" si="3"/>
        <v>366.13840000000005</v>
      </c>
      <c r="U32" s="8">
        <f t="shared" si="3"/>
        <v>8762.4368999999988</v>
      </c>
      <c r="V32" s="8">
        <f t="shared" si="3"/>
        <v>19647.822388421166</v>
      </c>
      <c r="W32" s="8">
        <f t="shared" si="3"/>
        <v>46729.000708421161</v>
      </c>
      <c r="Y32" s="7" t="s">
        <v>10</v>
      </c>
      <c r="Z32" s="7"/>
      <c r="AA32" s="8">
        <f t="shared" ref="AA32:AI32" si="4">AA13+AA22+AA31</f>
        <v>3007.9106999999995</v>
      </c>
      <c r="AB32" s="8">
        <f t="shared" si="4"/>
        <v>2548.6773315789478</v>
      </c>
      <c r="AC32" s="8">
        <f t="shared" si="4"/>
        <v>5766.6056200000003</v>
      </c>
      <c r="AD32" s="8">
        <f t="shared" si="4"/>
        <v>3495.9977094736846</v>
      </c>
      <c r="AE32" s="8">
        <f t="shared" si="4"/>
        <v>4346.187778421051</v>
      </c>
      <c r="AF32" s="8">
        <f t="shared" si="4"/>
        <v>346.76099999999997</v>
      </c>
      <c r="AG32" s="8">
        <f t="shared" si="4"/>
        <v>9431.0902000000006</v>
      </c>
      <c r="AH32" s="8">
        <f t="shared" si="4"/>
        <v>20493.520287894848</v>
      </c>
      <c r="AI32" s="8">
        <f t="shared" si="4"/>
        <v>49436.750627368536</v>
      </c>
      <c r="AW32" s="24"/>
      <c r="AX32" s="24"/>
      <c r="AY32" s="21"/>
      <c r="AZ32" s="21"/>
      <c r="BA32" s="21"/>
      <c r="BB32" s="21"/>
      <c r="BC32" s="21"/>
      <c r="BD32" s="21"/>
      <c r="BE32" s="21"/>
      <c r="BF32" s="21"/>
      <c r="BG32" s="21"/>
      <c r="BI32" s="24"/>
      <c r="BJ32" s="24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x14ac:dyDescent="0.25"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</row>
    <row r="34" spans="1:71" x14ac:dyDescent="0.25"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Y34" s="10"/>
      <c r="Z34" s="10"/>
      <c r="AA34" s="11"/>
      <c r="AB34" s="10"/>
      <c r="AC34" s="10"/>
      <c r="AD34" s="10"/>
      <c r="AE34" s="10"/>
      <c r="AF34" s="10"/>
      <c r="AG34" s="10"/>
      <c r="AH34" s="10"/>
      <c r="AI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71" x14ac:dyDescent="0.25"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71" ht="13" x14ac:dyDescent="0.3">
      <c r="A36" s="12" t="s">
        <v>27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M36" s="12" t="s">
        <v>26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12" t="s">
        <v>25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K36" s="12" t="s">
        <v>28</v>
      </c>
      <c r="AW36" s="12" t="s">
        <v>29</v>
      </c>
      <c r="BI36" s="12" t="s">
        <v>30</v>
      </c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1:71" ht="13" x14ac:dyDescent="0.3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M37" s="1" t="s">
        <v>0</v>
      </c>
      <c r="N37" s="1" t="s">
        <v>1</v>
      </c>
      <c r="O37" s="1" t="s">
        <v>2</v>
      </c>
      <c r="P37" s="1" t="s">
        <v>3</v>
      </c>
      <c r="Q37" s="1" t="s">
        <v>4</v>
      </c>
      <c r="R37" s="1" t="s">
        <v>5</v>
      </c>
      <c r="S37" s="1" t="s">
        <v>6</v>
      </c>
      <c r="T37" s="1" t="s">
        <v>7</v>
      </c>
      <c r="U37" s="1" t="s">
        <v>8</v>
      </c>
      <c r="V37" s="1" t="s">
        <v>9</v>
      </c>
      <c r="W37" s="1" t="s">
        <v>10</v>
      </c>
      <c r="Y37" s="1" t="s">
        <v>0</v>
      </c>
      <c r="Z37" s="1" t="s">
        <v>1</v>
      </c>
      <c r="AA37" s="1" t="s">
        <v>2</v>
      </c>
      <c r="AB37" s="1" t="s">
        <v>3</v>
      </c>
      <c r="AC37" s="1" t="s">
        <v>4</v>
      </c>
      <c r="AD37" s="1" t="s">
        <v>5</v>
      </c>
      <c r="AE37" s="1" t="s">
        <v>6</v>
      </c>
      <c r="AF37" s="1" t="s">
        <v>7</v>
      </c>
      <c r="AG37" s="1" t="s">
        <v>8</v>
      </c>
      <c r="AH37" s="1" t="s">
        <v>9</v>
      </c>
      <c r="AI37" s="1" t="s">
        <v>10</v>
      </c>
      <c r="AK37" s="1" t="s">
        <v>0</v>
      </c>
      <c r="AL37" s="1" t="s">
        <v>1</v>
      </c>
      <c r="AM37" s="1" t="s">
        <v>2</v>
      </c>
      <c r="AN37" s="1" t="s">
        <v>3</v>
      </c>
      <c r="AO37" s="1" t="s">
        <v>4</v>
      </c>
      <c r="AP37" s="1" t="s">
        <v>5</v>
      </c>
      <c r="AQ37" s="1" t="s">
        <v>6</v>
      </c>
      <c r="AR37" s="1" t="s">
        <v>7</v>
      </c>
      <c r="AS37" s="1" t="s">
        <v>8</v>
      </c>
      <c r="AT37" s="1" t="s">
        <v>9</v>
      </c>
      <c r="AU37" s="1" t="s">
        <v>10</v>
      </c>
      <c r="AW37" s="1" t="s">
        <v>0</v>
      </c>
      <c r="AX37" s="1" t="s">
        <v>1</v>
      </c>
      <c r="AY37" s="1" t="s">
        <v>2</v>
      </c>
      <c r="AZ37" s="1" t="s">
        <v>3</v>
      </c>
      <c r="BA37" s="1" t="s">
        <v>4</v>
      </c>
      <c r="BB37" s="1" t="s">
        <v>5</v>
      </c>
      <c r="BC37" s="1" t="s">
        <v>6</v>
      </c>
      <c r="BD37" s="1" t="s">
        <v>7</v>
      </c>
      <c r="BE37" s="1" t="s">
        <v>8</v>
      </c>
      <c r="BF37" s="1" t="s">
        <v>9</v>
      </c>
      <c r="BG37" s="1" t="s">
        <v>10</v>
      </c>
      <c r="BI37" s="1" t="s">
        <v>0</v>
      </c>
      <c r="BJ37" s="1" t="s">
        <v>1</v>
      </c>
      <c r="BK37" s="1" t="s">
        <v>2</v>
      </c>
      <c r="BL37" s="1" t="s">
        <v>3</v>
      </c>
      <c r="BM37" s="1" t="s">
        <v>4</v>
      </c>
      <c r="BN37" s="1" t="s">
        <v>5</v>
      </c>
      <c r="BO37" s="1" t="s">
        <v>6</v>
      </c>
      <c r="BP37" s="1" t="s">
        <v>7</v>
      </c>
      <c r="BQ37" s="1" t="s">
        <v>8</v>
      </c>
      <c r="BR37" s="1" t="s">
        <v>9</v>
      </c>
      <c r="BS37" s="1" t="s">
        <v>10</v>
      </c>
    </row>
    <row r="38" spans="1:71" ht="13" x14ac:dyDescent="0.3">
      <c r="A38" s="2"/>
      <c r="B38" s="10" t="s">
        <v>12</v>
      </c>
      <c r="C38" s="11">
        <f>C14/(C5+C14+C23)*100</f>
        <v>1.2462874697639292</v>
      </c>
      <c r="D38" s="11">
        <f t="shared" ref="D38:K38" si="5">D14/(D5+D14+D23)*100</f>
        <v>4.2422639719823625</v>
      </c>
      <c r="E38" s="11">
        <f t="shared" si="5"/>
        <v>17.786176853112657</v>
      </c>
      <c r="F38" s="11">
        <f t="shared" si="5"/>
        <v>45.862968441191221</v>
      </c>
      <c r="G38" s="11">
        <f t="shared" si="5"/>
        <v>82.32718958718452</v>
      </c>
      <c r="H38" s="11"/>
      <c r="I38" s="11">
        <f t="shared" si="5"/>
        <v>99.684702920786023</v>
      </c>
      <c r="J38" s="11">
        <f t="shared" si="5"/>
        <v>20.316462159871893</v>
      </c>
      <c r="K38" s="11">
        <f t="shared" si="5"/>
        <v>51.311988344775116</v>
      </c>
      <c r="M38" s="2"/>
      <c r="N38" s="10" t="s">
        <v>12</v>
      </c>
      <c r="O38" s="11">
        <f>O14/(O5+O14+O23)*100</f>
        <v>1.4547723065394618</v>
      </c>
      <c r="P38" s="11">
        <f t="shared" ref="P38:S38" si="6">P14/(P5+P14+P23)*100</f>
        <v>4.4287945625049572</v>
      </c>
      <c r="Q38" s="11">
        <f t="shared" si="6"/>
        <v>25.547900647546719</v>
      </c>
      <c r="R38" s="11">
        <f t="shared" si="6"/>
        <v>52.571172630200479</v>
      </c>
      <c r="S38" s="11">
        <f t="shared" si="6"/>
        <v>83.086158037550888</v>
      </c>
      <c r="T38" s="11"/>
      <c r="U38" s="11">
        <f t="shared" ref="U38:W38" si="7">U14/(U5+U14+U23)*100</f>
        <v>99.852346327594773</v>
      </c>
      <c r="V38" s="11">
        <f t="shared" si="7"/>
        <v>24.181871676511239</v>
      </c>
      <c r="W38" s="11">
        <f t="shared" si="7"/>
        <v>54.766296363200659</v>
      </c>
      <c r="Y38" s="2"/>
      <c r="Z38" s="10" t="s">
        <v>12</v>
      </c>
      <c r="AA38" s="11">
        <f>AA14/(AA5+AA14+AA23)*100</f>
        <v>1.3701237578799064</v>
      </c>
      <c r="AB38" s="11">
        <f t="shared" ref="AB38:AE38" si="8">AB14/(AB5+AB14+AB23)*100</f>
        <v>3.490536498783086</v>
      </c>
      <c r="AC38" s="11">
        <f t="shared" si="8"/>
        <v>36.224529146950537</v>
      </c>
      <c r="AD38" s="11">
        <f t="shared" si="8"/>
        <v>49.665615612852292</v>
      </c>
      <c r="AE38" s="11">
        <f t="shared" si="8"/>
        <v>83.19507364845532</v>
      </c>
      <c r="AF38" s="11"/>
      <c r="AG38" s="11">
        <f t="shared" ref="AG38:AI38" si="9">AG14/(AG5+AG14+AG23)*100</f>
        <v>100</v>
      </c>
      <c r="AH38" s="11">
        <f t="shared" si="9"/>
        <v>27.752517001761657</v>
      </c>
      <c r="AI38" s="11">
        <f t="shared" si="9"/>
        <v>56.974919083308919</v>
      </c>
      <c r="AK38" s="2"/>
      <c r="AL38" s="10" t="s">
        <v>12</v>
      </c>
      <c r="AM38" s="11">
        <f>AM14/(AM5+AM14)*100</f>
        <v>0.93250070944248109</v>
      </c>
      <c r="AN38" s="11">
        <f t="shared" ref="AN38:AU38" si="10">AN14/(AN5+AN14)*100</f>
        <v>5.3217423877238614</v>
      </c>
      <c r="AO38" s="11">
        <f t="shared" si="10"/>
        <v>40.173673312039497</v>
      </c>
      <c r="AP38" s="11">
        <f t="shared" si="10"/>
        <v>46.088202097656314</v>
      </c>
      <c r="AQ38" s="11">
        <f t="shared" si="10"/>
        <v>83.758497907597871</v>
      </c>
      <c r="AR38" s="11"/>
      <c r="AS38" s="11">
        <f t="shared" si="10"/>
        <v>100</v>
      </c>
      <c r="AT38" s="11">
        <f t="shared" si="10"/>
        <v>32.69595872421521</v>
      </c>
      <c r="AU38" s="11">
        <f t="shared" si="10"/>
        <v>58.343268619201339</v>
      </c>
      <c r="AW38" s="2"/>
      <c r="AX38" s="10" t="s">
        <v>12</v>
      </c>
      <c r="AY38" s="11">
        <f>AY14/(AY5+AY14)*100</f>
        <v>0.24555573831899707</v>
      </c>
      <c r="AZ38" s="11">
        <f t="shared" ref="AZ38:BG38" si="11">AZ14/(AZ5+AZ14)*100</f>
        <v>4.5148033921340769</v>
      </c>
      <c r="BA38" s="11">
        <f t="shared" si="11"/>
        <v>40.366294207635178</v>
      </c>
      <c r="BB38" s="11">
        <f t="shared" si="11"/>
        <v>38.911007349168806</v>
      </c>
      <c r="BC38" s="11">
        <f t="shared" si="11"/>
        <v>82.45642935999922</v>
      </c>
      <c r="BD38" s="11">
        <f t="shared" si="11"/>
        <v>100</v>
      </c>
      <c r="BE38" s="11">
        <f t="shared" si="11"/>
        <v>99.775386341108629</v>
      </c>
      <c r="BF38" s="11">
        <f t="shared" si="11"/>
        <v>25.106817602023096</v>
      </c>
      <c r="BG38" s="11">
        <f t="shared" si="11"/>
        <v>56.790910859873534</v>
      </c>
      <c r="BI38" s="2"/>
      <c r="BJ38" s="10" t="s">
        <v>12</v>
      </c>
      <c r="BK38" s="11">
        <f>BK14/(BK5+BK14)*100</f>
        <v>0</v>
      </c>
      <c r="BL38" s="11">
        <f t="shared" ref="BL38:BS46" si="12">BL14/(BL5+BL14)*100</f>
        <v>4.5015547104600477</v>
      </c>
      <c r="BM38" s="11">
        <f t="shared" si="12"/>
        <v>33.218470718691265</v>
      </c>
      <c r="BN38" s="11">
        <f t="shared" si="12"/>
        <v>33.294353061666591</v>
      </c>
      <c r="BO38" s="11">
        <f t="shared" si="12"/>
        <v>79.775694507867783</v>
      </c>
      <c r="BP38" s="11">
        <f t="shared" si="12"/>
        <v>100</v>
      </c>
      <c r="BQ38" s="11">
        <f t="shared" si="12"/>
        <v>99.791863594059919</v>
      </c>
      <c r="BR38" s="11">
        <f t="shared" si="12"/>
        <v>24.086728806547701</v>
      </c>
      <c r="BS38" s="11">
        <f t="shared" si="12"/>
        <v>55.599250379155151</v>
      </c>
    </row>
    <row r="39" spans="1:71" ht="13" x14ac:dyDescent="0.3">
      <c r="A39" s="2"/>
      <c r="B39" s="10" t="s">
        <v>13</v>
      </c>
      <c r="C39" s="11">
        <f t="shared" ref="C39:K46" si="13">C15/(C6+C15+C24)*100</f>
        <v>1.7420532896932195</v>
      </c>
      <c r="D39" s="11">
        <f t="shared" si="13"/>
        <v>3.1997152827808821</v>
      </c>
      <c r="E39" s="11">
        <f t="shared" si="13"/>
        <v>30.860358195063341</v>
      </c>
      <c r="F39" s="11">
        <f t="shared" si="13"/>
        <v>41.592067627942264</v>
      </c>
      <c r="G39" s="11">
        <f t="shared" si="13"/>
        <v>91.819216075299508</v>
      </c>
      <c r="H39" s="11">
        <f t="shared" si="13"/>
        <v>0</v>
      </c>
      <c r="I39" s="11">
        <f t="shared" si="13"/>
        <v>99.954925481905192</v>
      </c>
      <c r="J39" s="11">
        <f t="shared" si="13"/>
        <v>18.726433073711291</v>
      </c>
      <c r="K39" s="11">
        <f t="shared" si="13"/>
        <v>54.83432860558797</v>
      </c>
      <c r="M39" s="2"/>
      <c r="N39" s="10" t="s">
        <v>13</v>
      </c>
      <c r="O39" s="11">
        <f t="shared" ref="O39:W39" si="14">O15/(O6+O15+O24)*100</f>
        <v>1.1264248632421154</v>
      </c>
      <c r="P39" s="11">
        <f t="shared" si="14"/>
        <v>2.3250160672355116</v>
      </c>
      <c r="Q39" s="11">
        <f t="shared" si="14"/>
        <v>32.502699261639613</v>
      </c>
      <c r="R39" s="11">
        <f t="shared" si="14"/>
        <v>44.557360752670732</v>
      </c>
      <c r="S39" s="11">
        <f t="shared" si="14"/>
        <v>92.728009312966222</v>
      </c>
      <c r="T39" s="11">
        <f t="shared" si="14"/>
        <v>0</v>
      </c>
      <c r="U39" s="11">
        <f t="shared" si="14"/>
        <v>100</v>
      </c>
      <c r="V39" s="11">
        <f t="shared" si="14"/>
        <v>19.57192368177418</v>
      </c>
      <c r="W39" s="11">
        <f t="shared" si="14"/>
        <v>55.178997716201216</v>
      </c>
      <c r="Y39" s="2"/>
      <c r="Z39" s="10" t="s">
        <v>13</v>
      </c>
      <c r="AA39" s="11">
        <f t="shared" ref="AA39:AI39" si="15">AA15/(AA6+AA15+AA24)*100</f>
        <v>1.7711114587179864</v>
      </c>
      <c r="AB39" s="11">
        <f t="shared" si="15"/>
        <v>4.3206819089675461</v>
      </c>
      <c r="AC39" s="11">
        <f t="shared" si="15"/>
        <v>36.213459217113645</v>
      </c>
      <c r="AD39" s="11">
        <f t="shared" si="15"/>
        <v>50.82526835621757</v>
      </c>
      <c r="AE39" s="11">
        <f t="shared" si="15"/>
        <v>93.266521765042455</v>
      </c>
      <c r="AF39" s="11">
        <f t="shared" si="15"/>
        <v>9.0909090909090917</v>
      </c>
      <c r="AG39" s="11">
        <f t="shared" si="15"/>
        <v>100</v>
      </c>
      <c r="AH39" s="11">
        <f t="shared" si="15"/>
        <v>21.707545444417818</v>
      </c>
      <c r="AI39" s="11">
        <f t="shared" si="15"/>
        <v>57.283242481357611</v>
      </c>
      <c r="AK39" s="2"/>
      <c r="AL39" s="10" t="s">
        <v>13</v>
      </c>
      <c r="AM39" s="11">
        <f t="shared" ref="AM39:AM46" si="16">AM15/(AM15+AM6)*100</f>
        <v>1.2894263532240409</v>
      </c>
      <c r="AN39" s="11">
        <f t="shared" ref="AN39:AU39" si="17">AN15/(AN15+AN6)*100</f>
        <v>2.6015476249676364</v>
      </c>
      <c r="AO39" s="11">
        <f t="shared" si="17"/>
        <v>37.947260672325243</v>
      </c>
      <c r="AP39" s="11">
        <f t="shared" si="17"/>
        <v>52.232238841800495</v>
      </c>
      <c r="AQ39" s="11">
        <f t="shared" si="17"/>
        <v>93.675086887233846</v>
      </c>
      <c r="AR39" s="11">
        <f t="shared" si="17"/>
        <v>0</v>
      </c>
      <c r="AS39" s="11">
        <f t="shared" si="17"/>
        <v>100</v>
      </c>
      <c r="AT39" s="11">
        <f t="shared" si="17"/>
        <v>22.046667821324125</v>
      </c>
      <c r="AU39" s="11">
        <f t="shared" si="17"/>
        <v>58.311150079477279</v>
      </c>
      <c r="AW39" s="2"/>
      <c r="AX39" s="10" t="s">
        <v>13</v>
      </c>
      <c r="AY39" s="11">
        <f t="shared" ref="AY39:BE46" si="18">AY15/(AY6+AY15)*100</f>
        <v>0.91465764968384711</v>
      </c>
      <c r="AZ39" s="11">
        <f t="shared" si="18"/>
        <v>1.3101169614713912</v>
      </c>
      <c r="BA39" s="11">
        <f t="shared" si="18"/>
        <v>25.394604047532564</v>
      </c>
      <c r="BB39" s="11">
        <f t="shared" si="18"/>
        <v>55.018323709692616</v>
      </c>
      <c r="BC39" s="11">
        <f t="shared" si="18"/>
        <v>93.282485202573056</v>
      </c>
      <c r="BD39" s="11">
        <f t="shared" si="18"/>
        <v>0</v>
      </c>
      <c r="BE39" s="11">
        <f t="shared" si="18"/>
        <v>100</v>
      </c>
      <c r="BF39" s="11">
        <f t="shared" ref="BF39" si="19">BF15/(BF6+BF15)*100</f>
        <v>18.330180017870262</v>
      </c>
      <c r="BG39" s="11">
        <f t="shared" ref="BG39" si="20">BG15/(BG6+BG15+BG24)*100</f>
        <v>55.674650746163891</v>
      </c>
      <c r="BI39" s="2"/>
      <c r="BJ39" s="10" t="s">
        <v>13</v>
      </c>
      <c r="BK39" s="11">
        <f t="shared" ref="BK39:BQ39" si="21">BK15/(BK6+BK15)*100</f>
        <v>0.59912690172339689</v>
      </c>
      <c r="BL39" s="11">
        <f t="shared" si="21"/>
        <v>1.4470767646338945</v>
      </c>
      <c r="BM39" s="11">
        <f t="shared" si="21"/>
        <v>22.059907570474465</v>
      </c>
      <c r="BN39" s="11">
        <f t="shared" si="21"/>
        <v>51.234662054059676</v>
      </c>
      <c r="BO39" s="11">
        <f t="shared" si="21"/>
        <v>94.401154487216729</v>
      </c>
      <c r="BP39" s="11">
        <f t="shared" si="21"/>
        <v>17.241379310344829</v>
      </c>
      <c r="BQ39" s="11">
        <f t="shared" si="21"/>
        <v>100</v>
      </c>
      <c r="BR39" s="11">
        <f t="shared" si="12"/>
        <v>15.888315738860307</v>
      </c>
      <c r="BS39" s="11">
        <f t="shared" ref="BS39:BS46" si="22">BS15/(BS6+BS15+BS24)*100</f>
        <v>54.500424628579701</v>
      </c>
    </row>
    <row r="40" spans="1:71" ht="13" x14ac:dyDescent="0.3">
      <c r="A40" s="2"/>
      <c r="B40" s="10" t="s">
        <v>14</v>
      </c>
      <c r="C40" s="11">
        <f t="shared" si="13"/>
        <v>4.9785814398799753</v>
      </c>
      <c r="D40" s="11">
        <f t="shared" si="13"/>
        <v>1.9768513776503127</v>
      </c>
      <c r="E40" s="11">
        <f t="shared" si="13"/>
        <v>19.132469911189247</v>
      </c>
      <c r="F40" s="11">
        <f t="shared" si="13"/>
        <v>31.842818428184266</v>
      </c>
      <c r="G40" s="11">
        <f t="shared" si="13"/>
        <v>90.948340500029644</v>
      </c>
      <c r="H40" s="11">
        <f t="shared" si="13"/>
        <v>95.038796143898423</v>
      </c>
      <c r="I40" s="11">
        <f t="shared" si="13"/>
        <v>100</v>
      </c>
      <c r="J40" s="11">
        <f t="shared" si="13"/>
        <v>12.282493312058183</v>
      </c>
      <c r="K40" s="11">
        <f t="shared" si="13"/>
        <v>57.098317226655524</v>
      </c>
      <c r="M40" s="2"/>
      <c r="N40" s="10" t="s">
        <v>14</v>
      </c>
      <c r="O40" s="11">
        <f t="shared" ref="O40:W40" si="23">O16/(O7+O16+O25)*100</f>
        <v>4.9758739724982357</v>
      </c>
      <c r="P40" s="11">
        <f t="shared" si="23"/>
        <v>2.242884250474384</v>
      </c>
      <c r="Q40" s="11">
        <f t="shared" si="23"/>
        <v>20.906084081358536</v>
      </c>
      <c r="R40" s="11">
        <f t="shared" si="23"/>
        <v>29.397937139448597</v>
      </c>
      <c r="S40" s="11">
        <f t="shared" si="23"/>
        <v>91.512946258740527</v>
      </c>
      <c r="T40" s="11">
        <f t="shared" si="23"/>
        <v>94.748520710059154</v>
      </c>
      <c r="U40" s="11">
        <f t="shared" si="23"/>
        <v>100</v>
      </c>
      <c r="V40" s="11">
        <f t="shared" si="23"/>
        <v>15.469051952266573</v>
      </c>
      <c r="W40" s="11">
        <f t="shared" si="23"/>
        <v>57.875030541578376</v>
      </c>
      <c r="Y40" s="2"/>
      <c r="Z40" s="10" t="s">
        <v>14</v>
      </c>
      <c r="AA40" s="11">
        <f t="shared" ref="AA40:AI40" si="24">AA16/(AA7+AA16+AA25)*100</f>
        <v>4.4707610391994841</v>
      </c>
      <c r="AB40" s="11">
        <f t="shared" si="24"/>
        <v>2.5566749652931287</v>
      </c>
      <c r="AC40" s="11">
        <f t="shared" si="24"/>
        <v>23.923837020873616</v>
      </c>
      <c r="AD40" s="11">
        <f t="shared" si="24"/>
        <v>36.796785895425735</v>
      </c>
      <c r="AE40" s="11">
        <f t="shared" si="24"/>
        <v>92.157110075013819</v>
      </c>
      <c r="AF40" s="11">
        <f t="shared" si="24"/>
        <v>95.171947142174815</v>
      </c>
      <c r="AG40" s="11">
        <f t="shared" si="24"/>
        <v>100</v>
      </c>
      <c r="AH40" s="11">
        <f t="shared" si="24"/>
        <v>16.623472750235084</v>
      </c>
      <c r="AI40" s="11">
        <f t="shared" si="24"/>
        <v>58.910819132658908</v>
      </c>
      <c r="AK40" s="2"/>
      <c r="AL40" s="10" t="s">
        <v>14</v>
      </c>
      <c r="AM40" s="11">
        <f t="shared" si="16"/>
        <v>4.8823451988799729</v>
      </c>
      <c r="AN40" s="11">
        <f t="shared" ref="AN40:AU40" si="25">AN16/(AN16+AN7)*100</f>
        <v>2.7965195075865621</v>
      </c>
      <c r="AO40" s="11">
        <f t="shared" si="25"/>
        <v>26.54735753917436</v>
      </c>
      <c r="AP40" s="11">
        <f t="shared" si="25"/>
        <v>34.766418518576643</v>
      </c>
      <c r="AQ40" s="11">
        <f t="shared" si="25"/>
        <v>93.010806805077252</v>
      </c>
      <c r="AR40" s="11">
        <f t="shared" si="25"/>
        <v>96.327967616005353</v>
      </c>
      <c r="AS40" s="11">
        <f t="shared" si="25"/>
        <v>99.979609207549728</v>
      </c>
      <c r="AT40" s="11">
        <f t="shared" si="25"/>
        <v>16.007657053327293</v>
      </c>
      <c r="AU40" s="11">
        <f t="shared" si="25"/>
        <v>59.706758300508746</v>
      </c>
      <c r="AW40" s="2"/>
      <c r="AX40" s="10" t="s">
        <v>14</v>
      </c>
      <c r="AY40" s="11">
        <f t="shared" si="18"/>
        <v>2.2507461109790556</v>
      </c>
      <c r="AZ40" s="11">
        <f t="shared" si="18"/>
        <v>1.7740429505135391</v>
      </c>
      <c r="BA40" s="11">
        <f t="shared" si="18"/>
        <v>23.956542940552108</v>
      </c>
      <c r="BB40" s="11">
        <f t="shared" si="18"/>
        <v>30.517464194744807</v>
      </c>
      <c r="BC40" s="11">
        <f t="shared" si="18"/>
        <v>93.440498769976145</v>
      </c>
      <c r="BD40" s="11">
        <f t="shared" si="18"/>
        <v>93.959734239553967</v>
      </c>
      <c r="BE40" s="11">
        <f t="shared" si="18"/>
        <v>100</v>
      </c>
      <c r="BF40" s="11">
        <f t="shared" ref="BF40" si="26">BF16/(BF7+BF16)*100</f>
        <v>11.943003060744708</v>
      </c>
      <c r="BG40" s="11">
        <f t="shared" ref="BG40" si="27">BG16/(BG7+BG16+BG25)*100</f>
        <v>58.148535158411278</v>
      </c>
      <c r="BI40" s="2"/>
      <c r="BJ40" s="10" t="s">
        <v>14</v>
      </c>
      <c r="BK40" s="11">
        <f t="shared" ref="BK40:BQ40" si="28">BK16/(BK7+BK16)*100</f>
        <v>1.3941702745704319</v>
      </c>
      <c r="BL40" s="11">
        <f t="shared" si="28"/>
        <v>0.73665882172856545</v>
      </c>
      <c r="BM40" s="11">
        <f t="shared" si="28"/>
        <v>8.6620134585497865</v>
      </c>
      <c r="BN40" s="11">
        <f t="shared" si="28"/>
        <v>27.272825039576031</v>
      </c>
      <c r="BO40" s="11">
        <f t="shared" si="28"/>
        <v>93.414534991869331</v>
      </c>
      <c r="BP40" s="11">
        <f t="shared" si="28"/>
        <v>91.483519980988675</v>
      </c>
      <c r="BQ40" s="11">
        <f t="shared" si="28"/>
        <v>99.948060081130151</v>
      </c>
      <c r="BR40" s="11">
        <f t="shared" si="12"/>
        <v>12.450732436977905</v>
      </c>
      <c r="BS40" s="11">
        <f t="shared" si="22"/>
        <v>56.516296130316427</v>
      </c>
    </row>
    <row r="41" spans="1:71" ht="13" x14ac:dyDescent="0.3">
      <c r="A41" s="2"/>
      <c r="B41" s="10" t="s">
        <v>15</v>
      </c>
      <c r="C41" s="11">
        <f t="shared" si="13"/>
        <v>4.7812128826894629</v>
      </c>
      <c r="D41" s="11">
        <f t="shared" si="13"/>
        <v>3.628508981626938</v>
      </c>
      <c r="E41" s="11">
        <f t="shared" si="13"/>
        <v>53.443941618468074</v>
      </c>
      <c r="F41" s="11">
        <f t="shared" si="13"/>
        <v>55.894558677307984</v>
      </c>
      <c r="G41" s="11">
        <f t="shared" si="13"/>
        <v>82.178277498328782</v>
      </c>
      <c r="H41" s="11">
        <f t="shared" si="13"/>
        <v>16.071428571428573</v>
      </c>
      <c r="I41" s="11">
        <f t="shared" si="13"/>
        <v>100</v>
      </c>
      <c r="J41" s="11">
        <f t="shared" si="13"/>
        <v>19.653324911920901</v>
      </c>
      <c r="K41" s="11">
        <f t="shared" si="13"/>
        <v>44.974554181336536</v>
      </c>
      <c r="M41" s="2"/>
      <c r="N41" s="10" t="s">
        <v>15</v>
      </c>
      <c r="O41" s="11">
        <f t="shared" ref="O41:W41" si="29">O17/(O8+O17+O26)*100</f>
        <v>4.6070098090347376</v>
      </c>
      <c r="P41" s="11">
        <f t="shared" si="29"/>
        <v>3.0994507101845703</v>
      </c>
      <c r="Q41" s="11">
        <f t="shared" si="29"/>
        <v>53.134027396394814</v>
      </c>
      <c r="R41" s="11">
        <f t="shared" si="29"/>
        <v>55.051828955252702</v>
      </c>
      <c r="S41" s="11">
        <f t="shared" si="29"/>
        <v>81.340992963707023</v>
      </c>
      <c r="T41" s="11">
        <f t="shared" si="29"/>
        <v>32.941176470588239</v>
      </c>
      <c r="U41" s="11">
        <f t="shared" si="29"/>
        <v>100</v>
      </c>
      <c r="V41" s="11">
        <f t="shared" si="29"/>
        <v>20.859255611915898</v>
      </c>
      <c r="W41" s="11">
        <f t="shared" si="29"/>
        <v>44.694462410751981</v>
      </c>
      <c r="Y41" s="2"/>
      <c r="Z41" s="10" t="s">
        <v>15</v>
      </c>
      <c r="AA41" s="11">
        <f t="shared" ref="AA41:AI41" si="30">AA17/(AA8+AA17+AA26)*100</f>
        <v>3.452382552449202</v>
      </c>
      <c r="AB41" s="11">
        <f t="shared" si="30"/>
        <v>3.4157161964095657</v>
      </c>
      <c r="AC41" s="11">
        <f t="shared" si="30"/>
        <v>52.325549497150178</v>
      </c>
      <c r="AD41" s="11">
        <f t="shared" si="30"/>
        <v>55.994136206909161</v>
      </c>
      <c r="AE41" s="11">
        <f t="shared" si="30"/>
        <v>84.170155342303204</v>
      </c>
      <c r="AF41" s="11">
        <f t="shared" si="30"/>
        <v>21.259842519685044</v>
      </c>
      <c r="AG41" s="11">
        <f t="shared" si="30"/>
        <v>100</v>
      </c>
      <c r="AH41" s="11">
        <f t="shared" si="30"/>
        <v>22.468320174474016</v>
      </c>
      <c r="AI41" s="11">
        <f t="shared" si="30"/>
        <v>44.92583965292097</v>
      </c>
      <c r="AK41" s="2"/>
      <c r="AL41" s="10" t="s">
        <v>15</v>
      </c>
      <c r="AM41" s="11">
        <f t="shared" si="16"/>
        <v>2.4277672958013481</v>
      </c>
      <c r="AN41" s="11">
        <f t="shared" ref="AN41:AU41" si="31">AN17/(AN17+AN8)*100</f>
        <v>5.7263135645964596</v>
      </c>
      <c r="AO41" s="11">
        <f t="shared" si="31"/>
        <v>50.499615094853411</v>
      </c>
      <c r="AP41" s="11">
        <f t="shared" si="31"/>
        <v>61.873249324094161</v>
      </c>
      <c r="AQ41" s="11">
        <f t="shared" si="31"/>
        <v>85.000898149811377</v>
      </c>
      <c r="AR41" s="11">
        <f t="shared" si="31"/>
        <v>27.27272727272727</v>
      </c>
      <c r="AS41" s="11">
        <f t="shared" si="31"/>
        <v>100</v>
      </c>
      <c r="AT41" s="11">
        <f t="shared" si="31"/>
        <v>23.286523832011493</v>
      </c>
      <c r="AU41" s="11">
        <f t="shared" si="31"/>
        <v>45.463603937691701</v>
      </c>
      <c r="AW41" s="2"/>
      <c r="AX41" s="10" t="s">
        <v>15</v>
      </c>
      <c r="AY41" s="11">
        <f t="shared" si="18"/>
        <v>1.4925287902314386</v>
      </c>
      <c r="AZ41" s="11">
        <f t="shared" si="18"/>
        <v>2.701963954035882</v>
      </c>
      <c r="BA41" s="11">
        <f t="shared" si="18"/>
        <v>37.488215603505729</v>
      </c>
      <c r="BB41" s="11">
        <f t="shared" si="18"/>
        <v>59.177369486334328</v>
      </c>
      <c r="BC41" s="11">
        <f t="shared" si="18"/>
        <v>83.763395963813494</v>
      </c>
      <c r="BD41" s="11">
        <f t="shared" si="18"/>
        <v>34.782608695652172</v>
      </c>
      <c r="BE41" s="11">
        <f t="shared" si="18"/>
        <v>100</v>
      </c>
      <c r="BF41" s="11">
        <f t="shared" ref="BF41" si="32">BF17/(BF8+BF17)*100</f>
        <v>11.797898160431886</v>
      </c>
      <c r="BG41" s="11">
        <f t="shared" ref="BG41" si="33">BG17/(BG8+BG17+BG26)*100</f>
        <v>38.908385850619325</v>
      </c>
      <c r="BI41" s="2"/>
      <c r="BJ41" s="10" t="s">
        <v>15</v>
      </c>
      <c r="BK41" s="11">
        <f t="shared" ref="BK41:BQ41" si="34">BK17/(BK8+BK17)*100</f>
        <v>1.2624891432062286</v>
      </c>
      <c r="BL41" s="11">
        <f t="shared" si="34"/>
        <v>1.6211405024927641</v>
      </c>
      <c r="BM41" s="11">
        <f t="shared" si="34"/>
        <v>31.20501866958109</v>
      </c>
      <c r="BN41" s="11">
        <f t="shared" si="34"/>
        <v>51.541320021568495</v>
      </c>
      <c r="BO41" s="11">
        <f t="shared" si="34"/>
        <v>85.087243064193586</v>
      </c>
      <c r="BP41" s="11">
        <f t="shared" si="34"/>
        <v>12.643678160919542</v>
      </c>
      <c r="BQ41" s="11">
        <f t="shared" si="34"/>
        <v>99.92659048540456</v>
      </c>
      <c r="BR41" s="11">
        <f t="shared" si="12"/>
        <v>9.7677948751570902</v>
      </c>
      <c r="BS41" s="11">
        <f t="shared" si="22"/>
        <v>36.680239273504696</v>
      </c>
    </row>
    <row r="42" spans="1:71" ht="13" x14ac:dyDescent="0.3">
      <c r="A42" s="2"/>
      <c r="B42" s="10" t="s">
        <v>16</v>
      </c>
      <c r="C42" s="11">
        <f t="shared" si="13"/>
        <v>9.4071088636020814</v>
      </c>
      <c r="D42" s="11">
        <f t="shared" si="13"/>
        <v>6.3208897137049762</v>
      </c>
      <c r="E42" s="11">
        <f t="shared" si="13"/>
        <v>26.940339751973696</v>
      </c>
      <c r="F42" s="11">
        <f t="shared" si="13"/>
        <v>67.277343100741788</v>
      </c>
      <c r="G42" s="11">
        <f t="shared" si="13"/>
        <v>79.155036412100984</v>
      </c>
      <c r="H42" s="11">
        <f t="shared" si="13"/>
        <v>20.833333333333336</v>
      </c>
      <c r="I42" s="11">
        <f t="shared" si="13"/>
        <v>99.77145422079488</v>
      </c>
      <c r="J42" s="11">
        <f t="shared" si="13"/>
        <v>18.947925069759929</v>
      </c>
      <c r="K42" s="11">
        <f t="shared" si="13"/>
        <v>42.523298665300892</v>
      </c>
      <c r="M42" s="2"/>
      <c r="N42" s="10" t="s">
        <v>16</v>
      </c>
      <c r="O42" s="11">
        <f t="shared" ref="O42:W42" si="35">O18/(O9+O18+O27)*100</f>
        <v>8.5122968890681534</v>
      </c>
      <c r="P42" s="11">
        <f t="shared" si="35"/>
        <v>5.9995815977489526</v>
      </c>
      <c r="Q42" s="11">
        <f t="shared" si="35"/>
        <v>26.159518743556081</v>
      </c>
      <c r="R42" s="11">
        <f t="shared" si="35"/>
        <v>72.456452801164033</v>
      </c>
      <c r="S42" s="11">
        <f t="shared" si="35"/>
        <v>79.659250119286767</v>
      </c>
      <c r="T42" s="11">
        <f t="shared" si="35"/>
        <v>7.1455704216435239</v>
      </c>
      <c r="U42" s="11">
        <f t="shared" si="35"/>
        <v>100</v>
      </c>
      <c r="V42" s="11">
        <f t="shared" si="35"/>
        <v>19.141367122313806</v>
      </c>
      <c r="W42" s="11">
        <f t="shared" si="35"/>
        <v>43.028603097862245</v>
      </c>
      <c r="Y42" s="2"/>
      <c r="Z42" s="10" t="s">
        <v>16</v>
      </c>
      <c r="AA42" s="11">
        <f t="shared" ref="AA42:AI42" si="36">AA18/(AA9+AA18+AA27)*100</f>
        <v>8.439880159806382</v>
      </c>
      <c r="AB42" s="11">
        <f t="shared" si="36"/>
        <v>4.3845321283867031</v>
      </c>
      <c r="AC42" s="11">
        <f t="shared" si="36"/>
        <v>26.677148482669789</v>
      </c>
      <c r="AD42" s="11">
        <f t="shared" si="36"/>
        <v>74.095422062795038</v>
      </c>
      <c r="AE42" s="11">
        <f t="shared" si="36"/>
        <v>81.888208825875381</v>
      </c>
      <c r="AF42" s="11">
        <f t="shared" si="36"/>
        <v>3.7968188814776815</v>
      </c>
      <c r="AG42" s="11">
        <f t="shared" si="36"/>
        <v>100</v>
      </c>
      <c r="AH42" s="11">
        <f t="shared" si="36"/>
        <v>21.093250382581722</v>
      </c>
      <c r="AI42" s="11">
        <f t="shared" si="36"/>
        <v>44.665439951155236</v>
      </c>
      <c r="AK42" s="2"/>
      <c r="AL42" s="10" t="s">
        <v>16</v>
      </c>
      <c r="AM42" s="11">
        <f t="shared" si="16"/>
        <v>8.3733942293407289</v>
      </c>
      <c r="AN42" s="11">
        <f t="shared" ref="AN42:AU42" si="37">AN18/(AN18+AN9)*100</f>
        <v>3.8734455657604001</v>
      </c>
      <c r="AO42" s="11">
        <f t="shared" si="37"/>
        <v>29.654134464001135</v>
      </c>
      <c r="AP42" s="11">
        <f t="shared" si="37"/>
        <v>79.003301794249651</v>
      </c>
      <c r="AQ42" s="11">
        <f t="shared" si="37"/>
        <v>80.129158108247765</v>
      </c>
      <c r="AR42" s="11">
        <f t="shared" si="37"/>
        <v>16.666666666666664</v>
      </c>
      <c r="AS42" s="11">
        <f t="shared" si="37"/>
        <v>100</v>
      </c>
      <c r="AT42" s="11">
        <f t="shared" si="37"/>
        <v>20.479469245925934</v>
      </c>
      <c r="AU42" s="11">
        <f t="shared" si="37"/>
        <v>45.517606170119407</v>
      </c>
      <c r="AW42" s="2"/>
      <c r="AX42" s="10" t="s">
        <v>16</v>
      </c>
      <c r="AY42" s="11">
        <f t="shared" si="18"/>
        <v>4.3118877070647441</v>
      </c>
      <c r="AZ42" s="11">
        <f t="shared" si="18"/>
        <v>3.5249617880466224</v>
      </c>
      <c r="BA42" s="11">
        <f t="shared" si="18"/>
        <v>16.134421048227761</v>
      </c>
      <c r="BB42" s="11">
        <f t="shared" si="18"/>
        <v>68.851018019869585</v>
      </c>
      <c r="BC42" s="11">
        <f t="shared" si="18"/>
        <v>76.460693157406197</v>
      </c>
      <c r="BD42" s="11">
        <f t="shared" si="18"/>
        <v>5.4054054054054053</v>
      </c>
      <c r="BE42" s="11">
        <f t="shared" si="18"/>
        <v>100</v>
      </c>
      <c r="BF42" s="11">
        <f t="shared" ref="BF42" si="38">BF18/(BF9+BF18)*100</f>
        <v>17.344669177681169</v>
      </c>
      <c r="BG42" s="11">
        <f t="shared" ref="BG42" si="39">BG18/(BG9+BG18+BG27)*100</f>
        <v>39.672383470626407</v>
      </c>
      <c r="BI42" s="2"/>
      <c r="BJ42" s="10" t="s">
        <v>16</v>
      </c>
      <c r="BK42" s="11">
        <f t="shared" ref="BK42:BQ42" si="40">BK18/(BK9+BK18)*100</f>
        <v>3.7989319526797973</v>
      </c>
      <c r="BL42" s="11">
        <f t="shared" si="40"/>
        <v>2.8796325367043778</v>
      </c>
      <c r="BM42" s="11">
        <f t="shared" si="40"/>
        <v>13.904020589004359</v>
      </c>
      <c r="BN42" s="11">
        <f t="shared" si="40"/>
        <v>61.961285420169595</v>
      </c>
      <c r="BO42" s="11">
        <f t="shared" si="40"/>
        <v>81.764764939619411</v>
      </c>
      <c r="BP42" s="11">
        <f t="shared" si="40"/>
        <v>5.4054054054054053</v>
      </c>
      <c r="BQ42" s="11">
        <f t="shared" si="40"/>
        <v>99.622613027398302</v>
      </c>
      <c r="BR42" s="11">
        <f t="shared" si="12"/>
        <v>13.471125356871354</v>
      </c>
      <c r="BS42" s="11">
        <f t="shared" si="22"/>
        <v>37.892980275003382</v>
      </c>
    </row>
    <row r="43" spans="1:71" ht="13" x14ac:dyDescent="0.3">
      <c r="A43" s="2"/>
      <c r="B43" s="10" t="s">
        <v>17</v>
      </c>
      <c r="C43" s="11">
        <f t="shared" si="13"/>
        <v>4.1656207174098601</v>
      </c>
      <c r="D43" s="11">
        <f t="shared" si="13"/>
        <v>2.4507324213494632</v>
      </c>
      <c r="E43" s="11">
        <f t="shared" si="13"/>
        <v>26.611580886142583</v>
      </c>
      <c r="F43" s="11">
        <f t="shared" si="13"/>
        <v>59.531031498800225</v>
      </c>
      <c r="G43" s="11">
        <f t="shared" si="13"/>
        <v>85.526992983517857</v>
      </c>
      <c r="H43" s="11">
        <f t="shared" si="13"/>
        <v>19.191919191919194</v>
      </c>
      <c r="I43" s="11">
        <f t="shared" si="13"/>
        <v>99.911087598720556</v>
      </c>
      <c r="J43" s="11">
        <f t="shared" si="13"/>
        <v>23.771539402973712</v>
      </c>
      <c r="K43" s="11">
        <f t="shared" si="13"/>
        <v>47.093909212880185</v>
      </c>
      <c r="M43" s="2"/>
      <c r="N43" s="10" t="s">
        <v>17</v>
      </c>
      <c r="O43" s="11">
        <f t="shared" ref="O43:W43" si="41">O19/(O10+O19+O28)*100</f>
        <v>3.9499875999676339</v>
      </c>
      <c r="P43" s="11">
        <f t="shared" si="41"/>
        <v>2.664186379877612</v>
      </c>
      <c r="Q43" s="11">
        <f t="shared" si="41"/>
        <v>22.514317727488276</v>
      </c>
      <c r="R43" s="11">
        <f t="shared" si="41"/>
        <v>60.685623327512531</v>
      </c>
      <c r="S43" s="11">
        <f t="shared" si="41"/>
        <v>85.4438751327951</v>
      </c>
      <c r="T43" s="11">
        <f t="shared" si="41"/>
        <v>29.47976878612717</v>
      </c>
      <c r="U43" s="11">
        <f t="shared" si="41"/>
        <v>99.908844069881354</v>
      </c>
      <c r="V43" s="11">
        <f t="shared" si="41"/>
        <v>23.937799362075843</v>
      </c>
      <c r="W43" s="11">
        <f t="shared" si="41"/>
        <v>46.080882548421357</v>
      </c>
      <c r="Y43" s="2"/>
      <c r="Z43" s="10" t="s">
        <v>17</v>
      </c>
      <c r="AA43" s="11">
        <f t="shared" ref="AA43:AI43" si="42">AA19/(AA10+AA19+AA28)*100</f>
        <v>3.9157264008427206</v>
      </c>
      <c r="AB43" s="11">
        <f t="shared" si="42"/>
        <v>2.4282121236761895</v>
      </c>
      <c r="AC43" s="11">
        <f t="shared" si="42"/>
        <v>22.933430415067885</v>
      </c>
      <c r="AD43" s="11">
        <f t="shared" si="42"/>
        <v>64.303208153266198</v>
      </c>
      <c r="AE43" s="11">
        <f t="shared" si="42"/>
        <v>86.915271523902973</v>
      </c>
      <c r="AF43" s="11">
        <f t="shared" si="42"/>
        <v>23.255813953488371</v>
      </c>
      <c r="AG43" s="11">
        <f t="shared" si="42"/>
        <v>99.909796064687953</v>
      </c>
      <c r="AH43" s="11">
        <f t="shared" si="42"/>
        <v>24.998372235507237</v>
      </c>
      <c r="AI43" s="11">
        <f t="shared" si="42"/>
        <v>47.121626284335015</v>
      </c>
      <c r="AK43" s="2"/>
      <c r="AL43" s="10" t="s">
        <v>17</v>
      </c>
      <c r="AM43" s="11">
        <f t="shared" si="16"/>
        <v>3.3116653493284458</v>
      </c>
      <c r="AN43" s="11">
        <f t="shared" ref="AN43:AU43" si="43">AN19/(AN19+AN10)*100</f>
        <v>3.7899414545268852</v>
      </c>
      <c r="AO43" s="11">
        <f t="shared" si="43"/>
        <v>26.445388657286834</v>
      </c>
      <c r="AP43" s="11">
        <f t="shared" si="43"/>
        <v>65.521783330501975</v>
      </c>
      <c r="AQ43" s="11">
        <f t="shared" si="43"/>
        <v>88.029832256708858</v>
      </c>
      <c r="AR43" s="11">
        <f t="shared" si="43"/>
        <v>21.152829190904278</v>
      </c>
      <c r="AS43" s="11">
        <f t="shared" si="43"/>
        <v>100</v>
      </c>
      <c r="AT43" s="11">
        <f t="shared" si="43"/>
        <v>25.555757239151983</v>
      </c>
      <c r="AU43" s="11">
        <f t="shared" si="43"/>
        <v>47.115505314748752</v>
      </c>
      <c r="AW43" s="2"/>
      <c r="AX43" s="10" t="s">
        <v>17</v>
      </c>
      <c r="AY43" s="11">
        <f t="shared" si="18"/>
        <v>1.3661710991179707</v>
      </c>
      <c r="AZ43" s="11">
        <f t="shared" si="18"/>
        <v>1.824009470344055</v>
      </c>
      <c r="BA43" s="11">
        <f t="shared" si="18"/>
        <v>12.82765668672819</v>
      </c>
      <c r="BB43" s="11">
        <f t="shared" si="18"/>
        <v>54.430252635102391</v>
      </c>
      <c r="BC43" s="11">
        <f t="shared" si="18"/>
        <v>85.80933105575788</v>
      </c>
      <c r="BD43" s="11">
        <f t="shared" si="18"/>
        <v>18.507094386181368</v>
      </c>
      <c r="BE43" s="11">
        <f t="shared" si="18"/>
        <v>99.886593339625009</v>
      </c>
      <c r="BF43" s="11">
        <f t="shared" ref="BF43" si="44">BF19/(BF10+BF19)*100</f>
        <v>17.004170046355465</v>
      </c>
      <c r="BG43" s="11">
        <f t="shared" ref="BG43" si="45">BG19/(BG10+BG19+BG28)*100</f>
        <v>39.200157812867644</v>
      </c>
      <c r="BI43" s="2"/>
      <c r="BJ43" s="10" t="s">
        <v>17</v>
      </c>
      <c r="BK43" s="11">
        <f t="shared" ref="BK43:BQ43" si="46">BK19/(BK10+BK19)*100</f>
        <v>1.6388687472458923</v>
      </c>
      <c r="BL43" s="11">
        <f t="shared" si="46"/>
        <v>1.4635910114761299</v>
      </c>
      <c r="BM43" s="11">
        <f t="shared" si="46"/>
        <v>12.319782508848006</v>
      </c>
      <c r="BN43" s="11">
        <f t="shared" si="46"/>
        <v>46.129788026552703</v>
      </c>
      <c r="BO43" s="11">
        <f t="shared" si="46"/>
        <v>85.624835037945473</v>
      </c>
      <c r="BP43" s="11">
        <f t="shared" si="46"/>
        <v>7.0372976776917655</v>
      </c>
      <c r="BQ43" s="11">
        <f t="shared" si="46"/>
        <v>99.829596518242653</v>
      </c>
      <c r="BR43" s="11">
        <f t="shared" si="12"/>
        <v>17.457635571263861</v>
      </c>
      <c r="BS43" s="11">
        <f t="shared" si="22"/>
        <v>38.690237595141241</v>
      </c>
    </row>
    <row r="44" spans="1:71" ht="13" x14ac:dyDescent="0.3">
      <c r="A44" s="2"/>
      <c r="B44" s="10" t="s">
        <v>18</v>
      </c>
      <c r="C44" s="11">
        <f t="shared" si="13"/>
        <v>1.5017931410103664</v>
      </c>
      <c r="D44" s="11">
        <f t="shared" si="13"/>
        <v>2.4476625886479542</v>
      </c>
      <c r="E44" s="11">
        <f t="shared" si="13"/>
        <v>17.156442217985685</v>
      </c>
      <c r="F44" s="11">
        <f t="shared" si="13"/>
        <v>57.409285319192591</v>
      </c>
      <c r="G44" s="11">
        <f t="shared" si="13"/>
        <v>85.494579320835626</v>
      </c>
      <c r="H44" s="11">
        <f t="shared" si="13"/>
        <v>89.898989898989896</v>
      </c>
      <c r="I44" s="11">
        <f t="shared" si="13"/>
        <v>100</v>
      </c>
      <c r="J44" s="11">
        <f t="shared" si="13"/>
        <v>23.812190912409946</v>
      </c>
      <c r="K44" s="11">
        <f t="shared" si="13"/>
        <v>38.470010077806144</v>
      </c>
      <c r="M44" s="2"/>
      <c r="N44" s="10" t="s">
        <v>18</v>
      </c>
      <c r="O44" s="11">
        <f t="shared" ref="O44:W44" si="47">O20/(O11+O20+O29)*100</f>
        <v>3.1195218738141159</v>
      </c>
      <c r="P44" s="11">
        <f t="shared" si="47"/>
        <v>2.5232093762460424</v>
      </c>
      <c r="Q44" s="11">
        <f t="shared" si="47"/>
        <v>17.93366713535907</v>
      </c>
      <c r="R44" s="11">
        <f t="shared" si="47"/>
        <v>59.461353293016849</v>
      </c>
      <c r="S44" s="11">
        <f t="shared" si="47"/>
        <v>87.953438137372075</v>
      </c>
      <c r="T44" s="11">
        <f t="shared" si="47"/>
        <v>81.141415808208194</v>
      </c>
      <c r="U44" s="11">
        <f t="shared" si="47"/>
        <v>100</v>
      </c>
      <c r="V44" s="11">
        <f t="shared" si="47"/>
        <v>21.413073300816656</v>
      </c>
      <c r="W44" s="11">
        <f t="shared" si="47"/>
        <v>38.27586767996538</v>
      </c>
      <c r="Y44" s="2"/>
      <c r="Z44" s="10" t="s">
        <v>18</v>
      </c>
      <c r="AA44" s="11">
        <f t="shared" ref="AA44:AI44" si="48">AA20/(AA11+AA20+AA29)*100</f>
        <v>3.1917747286142606</v>
      </c>
      <c r="AB44" s="11">
        <f t="shared" si="48"/>
        <v>2.5798227011925281</v>
      </c>
      <c r="AC44" s="11">
        <f t="shared" si="48"/>
        <v>20.116357788441469</v>
      </c>
      <c r="AD44" s="11">
        <f t="shared" si="48"/>
        <v>62.769932172207469</v>
      </c>
      <c r="AE44" s="11">
        <f t="shared" si="48"/>
        <v>89.936306491849777</v>
      </c>
      <c r="AF44" s="11">
        <f t="shared" si="48"/>
        <v>54.061851123647116</v>
      </c>
      <c r="AG44" s="11">
        <f t="shared" si="48"/>
        <v>100</v>
      </c>
      <c r="AH44" s="11">
        <f t="shared" si="48"/>
        <v>21.478760701624349</v>
      </c>
      <c r="AI44" s="11">
        <f t="shared" si="48"/>
        <v>38.883752593541729</v>
      </c>
      <c r="AK44" s="2"/>
      <c r="AL44" s="10" t="s">
        <v>18</v>
      </c>
      <c r="AM44" s="11">
        <f t="shared" si="16"/>
        <v>3.5633300199011639</v>
      </c>
      <c r="AN44" s="11">
        <f t="shared" ref="AN44:AU44" si="49">AN20/(AN20+AN11)*100</f>
        <v>2.2599142294212147</v>
      </c>
      <c r="AO44" s="11">
        <f t="shared" si="49"/>
        <v>19.508092630544425</v>
      </c>
      <c r="AP44" s="11">
        <f t="shared" si="49"/>
        <v>67.936033136791281</v>
      </c>
      <c r="AQ44" s="11">
        <f t="shared" si="49"/>
        <v>89.252683235044813</v>
      </c>
      <c r="AR44" s="11">
        <f t="shared" si="49"/>
        <v>65.558887414299036</v>
      </c>
      <c r="AS44" s="11">
        <f t="shared" si="49"/>
        <v>100</v>
      </c>
      <c r="AT44" s="11">
        <f t="shared" si="49"/>
        <v>23.536543835068233</v>
      </c>
      <c r="AU44" s="11">
        <f t="shared" si="49"/>
        <v>39.443469522114874</v>
      </c>
      <c r="AW44" s="2"/>
      <c r="AX44" s="10" t="s">
        <v>18</v>
      </c>
      <c r="AY44" s="11">
        <f t="shared" si="18"/>
        <v>2.9176832847791934</v>
      </c>
      <c r="AZ44" s="11">
        <f t="shared" si="18"/>
        <v>1.354549157234654</v>
      </c>
      <c r="BA44" s="11">
        <f t="shared" si="18"/>
        <v>9.7787437362448095</v>
      </c>
      <c r="BB44" s="11">
        <f t="shared" si="18"/>
        <v>57.729357450170859</v>
      </c>
      <c r="BC44" s="11">
        <f t="shared" si="18"/>
        <v>88.909143321664601</v>
      </c>
      <c r="BD44" s="11">
        <f t="shared" si="18"/>
        <v>40.392100761192872</v>
      </c>
      <c r="BE44" s="11">
        <f t="shared" si="18"/>
        <v>100</v>
      </c>
      <c r="BF44" s="11">
        <f t="shared" ref="BF44" si="50">BF20/(BF11+BF20)*100</f>
        <v>17.517882568417935</v>
      </c>
      <c r="BG44" s="11">
        <f t="shared" ref="BG44" si="51">BG20/(BG11+BG20+BG29)*100</f>
        <v>33.136636766601882</v>
      </c>
      <c r="BI44" s="2"/>
      <c r="BJ44" s="10" t="s">
        <v>18</v>
      </c>
      <c r="BK44" s="11">
        <f t="shared" ref="BK44:BQ44" si="52">BK20/(BK11+BK20)*100</f>
        <v>1.8766416270158557</v>
      </c>
      <c r="BL44" s="11">
        <f t="shared" si="52"/>
        <v>0.55795807552986831</v>
      </c>
      <c r="BM44" s="11">
        <f t="shared" si="52"/>
        <v>11.855266420572285</v>
      </c>
      <c r="BN44" s="11">
        <f t="shared" si="52"/>
        <v>50.059860836655609</v>
      </c>
      <c r="BO44" s="11">
        <f t="shared" si="52"/>
        <v>89.705646084338056</v>
      </c>
      <c r="BP44" s="11">
        <f t="shared" si="52"/>
        <v>29.508196721311482</v>
      </c>
      <c r="BQ44" s="11">
        <f t="shared" si="52"/>
        <v>99.672125235045229</v>
      </c>
      <c r="BR44" s="11">
        <f t="shared" si="12"/>
        <v>16.674755170974397</v>
      </c>
      <c r="BS44" s="11">
        <f t="shared" si="22"/>
        <v>31.772820426794436</v>
      </c>
    </row>
    <row r="45" spans="1:71" ht="13" x14ac:dyDescent="0.3">
      <c r="A45" s="4"/>
      <c r="B45" s="10" t="s">
        <v>19</v>
      </c>
      <c r="C45" s="11">
        <f t="shared" si="13"/>
        <v>5.4603228283767704</v>
      </c>
      <c r="D45" s="11">
        <f t="shared" ref="D45:K45" si="53">D21/(D12+D21+D30)*100</f>
        <v>8.7336974696243441</v>
      </c>
      <c r="E45" s="11">
        <f t="shared" si="53"/>
        <v>23.854052174895234</v>
      </c>
      <c r="F45" s="11">
        <f t="shared" si="53"/>
        <v>19.236160481100022</v>
      </c>
      <c r="G45" s="11">
        <f t="shared" si="53"/>
        <v>73.485648545530537</v>
      </c>
      <c r="H45" s="11">
        <f t="shared" si="53"/>
        <v>0</v>
      </c>
      <c r="I45" s="11">
        <f t="shared" si="53"/>
        <v>97.363122662524418</v>
      </c>
      <c r="J45" s="11">
        <f t="shared" si="53"/>
        <v>12.048288052461775</v>
      </c>
      <c r="K45" s="11">
        <f t="shared" si="53"/>
        <v>12.440334138347714</v>
      </c>
      <c r="M45" s="4"/>
      <c r="N45" s="10" t="s">
        <v>19</v>
      </c>
      <c r="O45" s="11">
        <f t="shared" ref="O45:W45" si="54">O21/(O12+O21+O30)*100</f>
        <v>13.230045535970683</v>
      </c>
      <c r="P45" s="11">
        <f t="shared" si="54"/>
        <v>6.3464837049742702</v>
      </c>
      <c r="Q45" s="11">
        <f t="shared" si="54"/>
        <v>30.432276496327692</v>
      </c>
      <c r="R45" s="11">
        <f t="shared" si="54"/>
        <v>19.404557837333865</v>
      </c>
      <c r="S45" s="11">
        <f t="shared" si="54"/>
        <v>89.665118527236061</v>
      </c>
      <c r="T45" s="11">
        <f t="shared" si="54"/>
        <v>45.160628143282352</v>
      </c>
      <c r="U45" s="11">
        <f t="shared" si="54"/>
        <v>100</v>
      </c>
      <c r="V45" s="11">
        <f t="shared" si="54"/>
        <v>13.108572160481657</v>
      </c>
      <c r="W45" s="11">
        <f t="shared" si="54"/>
        <v>13.875010448506567</v>
      </c>
      <c r="Y45" s="4"/>
      <c r="Z45" s="10" t="s">
        <v>19</v>
      </c>
      <c r="AA45" s="11">
        <f t="shared" ref="AA45:AI45" si="55">AA21/(AA12+AA21+AA30)*100</f>
        <v>8.0676115730692839</v>
      </c>
      <c r="AB45" s="11">
        <f t="shared" si="55"/>
        <v>13.23622545915136</v>
      </c>
      <c r="AC45" s="11">
        <f t="shared" si="55"/>
        <v>35.09298140371925</v>
      </c>
      <c r="AD45" s="11">
        <f t="shared" si="55"/>
        <v>18.384997187824894</v>
      </c>
      <c r="AE45" s="11">
        <f t="shared" si="55"/>
        <v>92.107654784398761</v>
      </c>
      <c r="AF45" s="11">
        <f t="shared" si="55"/>
        <v>77.720207253886002</v>
      </c>
      <c r="AG45" s="11">
        <f t="shared" si="55"/>
        <v>100</v>
      </c>
      <c r="AH45" s="11">
        <f t="shared" si="55"/>
        <v>14.16369244503378</v>
      </c>
      <c r="AI45" s="11">
        <f t="shared" si="55"/>
        <v>15.190993680919007</v>
      </c>
      <c r="AK45" s="4"/>
      <c r="AL45" s="10" t="s">
        <v>19</v>
      </c>
      <c r="AM45" s="11">
        <f t="shared" si="16"/>
        <v>7.3304695848659271</v>
      </c>
      <c r="AN45" s="11">
        <f t="shared" ref="AN45:AU45" si="56">AN21/(AN21+AN12)*100</f>
        <v>10.901801056450072</v>
      </c>
      <c r="AO45" s="11">
        <f t="shared" si="56"/>
        <v>32.609467636334848</v>
      </c>
      <c r="AP45" s="11">
        <f t="shared" si="56"/>
        <v>34.913850655326527</v>
      </c>
      <c r="AQ45" s="11">
        <f t="shared" si="56"/>
        <v>76.504145343682438</v>
      </c>
      <c r="AR45" s="11">
        <f t="shared" si="56"/>
        <v>81.007437955666845</v>
      </c>
      <c r="AS45" s="11">
        <f t="shared" si="56"/>
        <v>100</v>
      </c>
      <c r="AT45" s="11">
        <f t="shared" si="56"/>
        <v>13.902273440511257</v>
      </c>
      <c r="AU45" s="11">
        <f t="shared" si="56"/>
        <v>14.960797824454609</v>
      </c>
      <c r="AW45" s="4"/>
      <c r="AX45" s="10" t="s">
        <v>19</v>
      </c>
      <c r="AY45" s="11">
        <f t="shared" si="18"/>
        <v>8.1968968278780139</v>
      </c>
      <c r="AZ45" s="11">
        <f t="shared" si="18"/>
        <v>3.7712723330033469</v>
      </c>
      <c r="BA45" s="11">
        <f t="shared" si="18"/>
        <v>12.312640996565371</v>
      </c>
      <c r="BB45" s="11">
        <f t="shared" si="18"/>
        <v>25.924407787793243</v>
      </c>
      <c r="BC45" s="11">
        <f t="shared" si="18"/>
        <v>60.490699314062056</v>
      </c>
      <c r="BD45" s="11">
        <f t="shared" si="18"/>
        <v>81.760836018084845</v>
      </c>
      <c r="BE45" s="11">
        <f t="shared" si="18"/>
        <v>96.138996138996134</v>
      </c>
      <c r="BF45" s="11">
        <f t="shared" ref="BF45" si="57">BF21/(BF12+BF21)*100</f>
        <v>10.644816987786694</v>
      </c>
      <c r="BG45" s="11">
        <f t="shared" ref="BG45" si="58">BG21/(BG12+BG21+BG30)*100</f>
        <v>11.464945158389146</v>
      </c>
      <c r="BI45" s="4"/>
      <c r="BJ45" s="10" t="s">
        <v>19</v>
      </c>
      <c r="BK45" s="11">
        <f t="shared" ref="BK45:BQ45" si="59">BK21/(BK12+BK21)*100</f>
        <v>4.9961393468683291</v>
      </c>
      <c r="BL45" s="11">
        <f t="shared" si="59"/>
        <v>6.6925445054209609</v>
      </c>
      <c r="BM45" s="11">
        <f t="shared" si="59"/>
        <v>7.2590021379416685</v>
      </c>
      <c r="BN45" s="11">
        <f t="shared" si="59"/>
        <v>22.444187763912822</v>
      </c>
      <c r="BO45" s="11">
        <f t="shared" si="59"/>
        <v>64.541828758305599</v>
      </c>
      <c r="BP45" s="11">
        <f t="shared" si="59"/>
        <v>84.468148469014821</v>
      </c>
      <c r="BQ45" s="11">
        <f t="shared" si="59"/>
        <v>96.992481203007515</v>
      </c>
      <c r="BR45" s="11">
        <f t="shared" si="12"/>
        <v>10.535390616561736</v>
      </c>
      <c r="BS45" s="11">
        <f t="shared" si="22"/>
        <v>11.413583070305252</v>
      </c>
    </row>
    <row r="46" spans="1:71" ht="13" x14ac:dyDescent="0.3">
      <c r="A46" s="5"/>
      <c r="B46" s="14" t="s">
        <v>10</v>
      </c>
      <c r="C46" s="11">
        <f t="shared" si="13"/>
        <v>4.0535316933890906</v>
      </c>
      <c r="D46" s="11">
        <f t="shared" ref="D46:K46" si="60">D22/(D13+D22+D31)*100</f>
        <v>3.1490391302590197</v>
      </c>
      <c r="E46" s="11">
        <f t="shared" si="60"/>
        <v>26.743486365910197</v>
      </c>
      <c r="F46" s="11">
        <f t="shared" si="60"/>
        <v>52.892044375131022</v>
      </c>
      <c r="G46" s="11">
        <f t="shared" si="60"/>
        <v>88.259919034703742</v>
      </c>
      <c r="H46" s="11">
        <f t="shared" si="60"/>
        <v>84.597671071568755</v>
      </c>
      <c r="I46" s="11">
        <f t="shared" si="60"/>
        <v>99.931110831416675</v>
      </c>
      <c r="J46" s="11">
        <f t="shared" si="60"/>
        <v>15.184983753894002</v>
      </c>
      <c r="K46" s="11">
        <f t="shared" si="60"/>
        <v>40.57921829912172</v>
      </c>
      <c r="M46" s="5"/>
      <c r="N46" s="14" t="s">
        <v>10</v>
      </c>
      <c r="O46" s="11">
        <f t="shared" ref="O46:W46" si="61">O22/(O13+O22+O31)*100</f>
        <v>4.1815244161337004</v>
      </c>
      <c r="P46" s="11">
        <f t="shared" si="61"/>
        <v>2.9908058827087345</v>
      </c>
      <c r="Q46" s="11">
        <f t="shared" si="61"/>
        <v>26.860319954168112</v>
      </c>
      <c r="R46" s="11">
        <f t="shared" si="61"/>
        <v>54.497784539348537</v>
      </c>
      <c r="S46" s="11">
        <f t="shared" si="61"/>
        <v>89.005419329956197</v>
      </c>
      <c r="T46" s="11">
        <f t="shared" si="61"/>
        <v>83.473462493964036</v>
      </c>
      <c r="U46" s="11">
        <f t="shared" si="61"/>
        <v>99.97489282918545</v>
      </c>
      <c r="V46" s="11">
        <f t="shared" si="61"/>
        <v>16.158133645746521</v>
      </c>
      <c r="W46" s="11">
        <f t="shared" si="61"/>
        <v>41.126515651203874</v>
      </c>
      <c r="Y46" s="5"/>
      <c r="Z46" s="14" t="s">
        <v>10</v>
      </c>
      <c r="AA46" s="11">
        <f t="shared" ref="AA46:AI46" si="62">AA22/(AA13+AA22+AA31)*100</f>
        <v>3.9254722555426924</v>
      </c>
      <c r="AB46" s="11">
        <f t="shared" si="62"/>
        <v>3.2724071802502515</v>
      </c>
      <c r="AC46" s="11">
        <f t="shared" si="62"/>
        <v>28.888727611651721</v>
      </c>
      <c r="AD46" s="11">
        <f t="shared" si="62"/>
        <v>57.938862602362093</v>
      </c>
      <c r="AE46" s="11">
        <f t="shared" si="62"/>
        <v>89.95003593336034</v>
      </c>
      <c r="AF46" s="11">
        <f t="shared" si="62"/>
        <v>83.250711585212883</v>
      </c>
      <c r="AG46" s="11">
        <f t="shared" si="62"/>
        <v>99.987276126359177</v>
      </c>
      <c r="AH46" s="11">
        <f t="shared" si="62"/>
        <v>17.425805758371695</v>
      </c>
      <c r="AI46" s="11">
        <f t="shared" si="62"/>
        <v>42.66471307003556</v>
      </c>
      <c r="AK46" s="5"/>
      <c r="AL46" s="14" t="s">
        <v>10</v>
      </c>
      <c r="AM46" s="20">
        <f t="shared" si="16"/>
        <v>3.6782528255782756</v>
      </c>
      <c r="AN46" s="20">
        <f t="shared" ref="AN46:AU46" si="63">AN22/(AN22+AN13)*100</f>
        <v>3.680695145286033</v>
      </c>
      <c r="AO46" s="20">
        <f t="shared" si="63"/>
        <v>30.372164771708714</v>
      </c>
      <c r="AP46" s="20">
        <f t="shared" si="63"/>
        <v>61.274922754470893</v>
      </c>
      <c r="AQ46" s="20">
        <f t="shared" si="63"/>
        <v>90.284408729205893</v>
      </c>
      <c r="AR46" s="20">
        <f t="shared" si="63"/>
        <v>85.606524020453676</v>
      </c>
      <c r="AS46" s="20">
        <f t="shared" si="63"/>
        <v>99.993088518467971</v>
      </c>
      <c r="AT46" s="20">
        <f t="shared" si="63"/>
        <v>17.578482030822055</v>
      </c>
      <c r="AU46" s="20">
        <f t="shared" si="63"/>
        <v>43.197020390253805</v>
      </c>
      <c r="AW46" s="5"/>
      <c r="AX46" s="14" t="s">
        <v>10</v>
      </c>
      <c r="AY46" s="20">
        <f t="shared" si="18"/>
        <v>2.1123866840342607</v>
      </c>
      <c r="AZ46" s="20">
        <f t="shared" si="18"/>
        <v>2.1458589927470157</v>
      </c>
      <c r="BA46" s="20">
        <f t="shared" si="18"/>
        <v>19.979278878609762</v>
      </c>
      <c r="BB46" s="20">
        <f t="shared" si="18"/>
        <v>53.636638149263426</v>
      </c>
      <c r="BC46" s="20">
        <f t="shared" si="18"/>
        <v>89.226459609227391</v>
      </c>
      <c r="BD46" s="20">
        <f t="shared" si="18"/>
        <v>83.531598440431637</v>
      </c>
      <c r="BE46" s="20">
        <f t="shared" si="18"/>
        <v>99.94779652489467</v>
      </c>
      <c r="BF46" s="20">
        <f t="shared" ref="BF46" si="64">BF22/(BF13+BF22)*100</f>
        <v>13.169557068449233</v>
      </c>
      <c r="BG46" s="20">
        <f t="shared" ref="BG46" si="65">BG22/(BG13+BG22+BG31)*100</f>
        <v>38.918461191487481</v>
      </c>
      <c r="BI46" s="5"/>
      <c r="BJ46" s="14" t="s">
        <v>10</v>
      </c>
      <c r="BK46" s="20">
        <f t="shared" ref="BK46:BQ46" si="66">BK22/(BK13+BK22)*100</f>
        <v>1.616790463539727</v>
      </c>
      <c r="BL46" s="20">
        <f t="shared" si="66"/>
        <v>1.6142018771103408</v>
      </c>
      <c r="BM46" s="20">
        <f t="shared" si="66"/>
        <v>15.612652791536794</v>
      </c>
      <c r="BN46" s="20">
        <f t="shared" si="66"/>
        <v>46.744944293277307</v>
      </c>
      <c r="BO46" s="20">
        <f t="shared" si="66"/>
        <v>89.411588034517862</v>
      </c>
      <c r="BP46" s="20">
        <f t="shared" si="66"/>
        <v>81.475635599881784</v>
      </c>
      <c r="BQ46" s="20">
        <f t="shared" si="66"/>
        <v>99.886240616990349</v>
      </c>
      <c r="BR46" s="20">
        <f t="shared" si="12"/>
        <v>12.618518216602192</v>
      </c>
      <c r="BS46" s="20">
        <f t="shared" si="22"/>
        <v>37.89542259935191</v>
      </c>
    </row>
    <row r="48" spans="1:71" x14ac:dyDescent="0.25">
      <c r="W48" s="11"/>
      <c r="BG48" s="1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A23DA9-4405-4225-B92B-E0A22DC4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0BA0A0-07FA-4C7B-98FD-9F876026E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8A8747-2B6E-4650-ACBE-E36EB3B4834D}">
  <ds:schemaRefs>
    <ds:schemaRef ds:uri="http://schemas.openxmlformats.org/package/2006/metadata/core-properties"/>
    <ds:schemaRef ds:uri="http://purl.org/dc/terms/"/>
    <ds:schemaRef ds:uri="079c66c7-79d9-4941-9a7a-97915a0296e9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abe339dc-4cac-446e-aee9-dcf1d10c744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Nelleke van den Broek-Honingh</dc:creator>
  <cp:lastModifiedBy>Suzanne Vogelezang</cp:lastModifiedBy>
  <dcterms:created xsi:type="dcterms:W3CDTF">2022-07-05T13:05:37Z</dcterms:created>
  <dcterms:modified xsi:type="dcterms:W3CDTF">2025-02-03T08:25:44Z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