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knaw.sharepoint.com/sites/msteams_7d1724/Gedeelde documenten/WiC/Factsheets en datapublicaties/2 - Wetenschappers/Achterliggende bestanden/"/>
    </mc:Choice>
  </mc:AlternateContent>
  <xr:revisionPtr revIDLastSave="1069" documentId="11_F29021400A38B69D7C13FD65A24DCF79227D6BA8" xr6:coauthVersionLast="47" xr6:coauthVersionMax="47" xr10:uidLastSave="{B0984228-E73D-40E0-82AA-5C55EE38AB08}"/>
  <bookViews>
    <workbookView xWindow="-28935" yWindow="-135" windowWidth="29070" windowHeight="15750" activeTab="3" xr2:uid="{00000000-000D-0000-FFFF-FFFF00000000}"/>
  </bookViews>
  <sheets>
    <sheet name="Geslacht (jaren)" sheetId="2" r:id="rId1"/>
    <sheet name="Geslacht (functie)" sheetId="1" r:id="rId2"/>
    <sheet name="Arbeidsrelatie (jaren)" sheetId="3" r:id="rId3"/>
    <sheet name="Arbeidsrelatie (functie)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7" i="4" l="1"/>
  <c r="CA41" i="4"/>
  <c r="BZ41" i="4"/>
  <c r="BY41" i="4"/>
  <c r="BX41" i="4"/>
  <c r="BW41" i="4"/>
  <c r="BV41" i="4"/>
  <c r="BU41" i="4"/>
  <c r="BT41" i="4"/>
  <c r="BS41" i="4"/>
  <c r="CA40" i="4"/>
  <c r="BZ40" i="4"/>
  <c r="BY40" i="4"/>
  <c r="BX40" i="4"/>
  <c r="BW40" i="4"/>
  <c r="BV40" i="4"/>
  <c r="BU40" i="4"/>
  <c r="BT40" i="4"/>
  <c r="BS40" i="4"/>
  <c r="CA39" i="4"/>
  <c r="BZ39" i="4"/>
  <c r="BY39" i="4"/>
  <c r="BX39" i="4"/>
  <c r="BW39" i="4"/>
  <c r="BU39" i="4"/>
  <c r="BT39" i="4"/>
  <c r="BS39" i="4"/>
  <c r="CA38" i="4"/>
  <c r="BZ38" i="4"/>
  <c r="BY38" i="4"/>
  <c r="BX38" i="4"/>
  <c r="BW38" i="4"/>
  <c r="BV38" i="4"/>
  <c r="BU38" i="4"/>
  <c r="BT38" i="4"/>
  <c r="BS38" i="4"/>
  <c r="CA37" i="4"/>
  <c r="BZ37" i="4"/>
  <c r="BY37" i="4"/>
  <c r="BX37" i="4"/>
  <c r="BW37" i="4"/>
  <c r="BV37" i="4"/>
  <c r="BU37" i="4"/>
  <c r="BT37" i="4"/>
  <c r="BS37" i="4"/>
  <c r="CA36" i="4"/>
  <c r="BZ36" i="4"/>
  <c r="BY36" i="4"/>
  <c r="BX36" i="4"/>
  <c r="BW36" i="4"/>
  <c r="BV36" i="4"/>
  <c r="BU36" i="4"/>
  <c r="BT36" i="4"/>
  <c r="BS36" i="4"/>
  <c r="CA35" i="4"/>
  <c r="BZ35" i="4"/>
  <c r="BY35" i="4"/>
  <c r="BX35" i="4"/>
  <c r="BW35" i="4"/>
  <c r="BV35" i="4"/>
  <c r="BU35" i="4"/>
  <c r="BT35" i="4"/>
  <c r="BS35" i="4"/>
  <c r="CA34" i="4"/>
  <c r="BZ34" i="4"/>
  <c r="BY34" i="4"/>
  <c r="BW34" i="4"/>
  <c r="BV34" i="4"/>
  <c r="BU34" i="4"/>
  <c r="BT34" i="4"/>
  <c r="BS34" i="4"/>
  <c r="BY33" i="4"/>
  <c r="BX33" i="4"/>
  <c r="BW33" i="4"/>
  <c r="CA28" i="4"/>
  <c r="BZ28" i="4"/>
  <c r="BY28" i="4"/>
  <c r="BX28" i="4"/>
  <c r="BW28" i="4"/>
  <c r="BV28" i="4"/>
  <c r="BU28" i="4"/>
  <c r="BT28" i="4"/>
  <c r="BS28" i="4"/>
  <c r="CA27" i="4"/>
  <c r="BZ27" i="4"/>
  <c r="BY27" i="4"/>
  <c r="BX27" i="4"/>
  <c r="BW27" i="4"/>
  <c r="BV27" i="4"/>
  <c r="BU27" i="4"/>
  <c r="BT27" i="4"/>
  <c r="BS27" i="4"/>
  <c r="CA26" i="4"/>
  <c r="BZ26" i="4"/>
  <c r="BY26" i="4"/>
  <c r="BX26" i="4"/>
  <c r="BW26" i="4"/>
  <c r="BU26" i="4"/>
  <c r="BT26" i="4"/>
  <c r="BS26" i="4"/>
  <c r="CA25" i="4"/>
  <c r="BZ25" i="4"/>
  <c r="BY25" i="4"/>
  <c r="BX25" i="4"/>
  <c r="BW25" i="4"/>
  <c r="BV25" i="4"/>
  <c r="BU25" i="4"/>
  <c r="BT25" i="4"/>
  <c r="BS25" i="4"/>
  <c r="CA24" i="4"/>
  <c r="BZ24" i="4"/>
  <c r="BY24" i="4"/>
  <c r="BX24" i="4"/>
  <c r="BW24" i="4"/>
  <c r="BV24" i="4"/>
  <c r="BU24" i="4"/>
  <c r="BT24" i="4"/>
  <c r="BS24" i="4"/>
  <c r="CA23" i="4"/>
  <c r="BZ23" i="4"/>
  <c r="BY23" i="4"/>
  <c r="BX23" i="4"/>
  <c r="BW23" i="4"/>
  <c r="BV23" i="4"/>
  <c r="BU23" i="4"/>
  <c r="BT23" i="4"/>
  <c r="BS23" i="4"/>
  <c r="CA22" i="4"/>
  <c r="BZ22" i="4"/>
  <c r="BY22" i="4"/>
  <c r="BX22" i="4"/>
  <c r="BW22" i="4"/>
  <c r="BV22" i="4"/>
  <c r="BU22" i="4"/>
  <c r="BT22" i="4"/>
  <c r="BS22" i="4"/>
  <c r="CA21" i="4"/>
  <c r="BZ21" i="4"/>
  <c r="BY21" i="4"/>
  <c r="BW21" i="4"/>
  <c r="BV21" i="4"/>
  <c r="BU21" i="4"/>
  <c r="BT21" i="4"/>
  <c r="BS21" i="4"/>
  <c r="BY20" i="4"/>
  <c r="BX20" i="4"/>
  <c r="BW20" i="4"/>
  <c r="CA15" i="4"/>
  <c r="BZ15" i="4"/>
  <c r="BY15" i="4"/>
  <c r="BX15" i="4"/>
  <c r="BW15" i="4"/>
  <c r="BV15" i="4"/>
  <c r="BU15" i="4"/>
  <c r="BT15" i="4"/>
  <c r="BS15" i="4"/>
  <c r="CA14" i="4"/>
  <c r="BZ14" i="4"/>
  <c r="BY14" i="4"/>
  <c r="BX14" i="4"/>
  <c r="BW14" i="4"/>
  <c r="BV14" i="4"/>
  <c r="BU14" i="4"/>
  <c r="BT14" i="4"/>
  <c r="BS14" i="4"/>
  <c r="CA13" i="4"/>
  <c r="BZ13" i="4"/>
  <c r="BY13" i="4"/>
  <c r="BX13" i="4"/>
  <c r="BW13" i="4"/>
  <c r="BU13" i="4"/>
  <c r="BT13" i="4"/>
  <c r="BS13" i="4"/>
  <c r="CA12" i="4"/>
  <c r="BZ12" i="4"/>
  <c r="BY12" i="4"/>
  <c r="BX12" i="4"/>
  <c r="BW12" i="4"/>
  <c r="BV12" i="4"/>
  <c r="BU12" i="4"/>
  <c r="BT12" i="4"/>
  <c r="BS12" i="4"/>
  <c r="CA11" i="4"/>
  <c r="BZ11" i="4"/>
  <c r="BY11" i="4"/>
  <c r="BX11" i="4"/>
  <c r="BW11" i="4"/>
  <c r="BV11" i="4"/>
  <c r="BU11" i="4"/>
  <c r="BT11" i="4"/>
  <c r="BS11" i="4"/>
  <c r="CA10" i="4"/>
  <c r="BZ10" i="4"/>
  <c r="BY10" i="4"/>
  <c r="BX10" i="4"/>
  <c r="BW10" i="4"/>
  <c r="BV10" i="4"/>
  <c r="BU10" i="4"/>
  <c r="BT10" i="4"/>
  <c r="BS10" i="4"/>
  <c r="CA9" i="4"/>
  <c r="BZ9" i="4"/>
  <c r="BY9" i="4"/>
  <c r="BX9" i="4"/>
  <c r="BW9" i="4"/>
  <c r="BV9" i="4"/>
  <c r="BU9" i="4"/>
  <c r="BT9" i="4"/>
  <c r="BS9" i="4"/>
  <c r="CA8" i="4"/>
  <c r="BZ8" i="4"/>
  <c r="BY8" i="4"/>
  <c r="BW8" i="4"/>
  <c r="BV8" i="4"/>
  <c r="BU8" i="4"/>
  <c r="BT8" i="4"/>
  <c r="BS8" i="4"/>
  <c r="BY7" i="4"/>
  <c r="BX7" i="4"/>
  <c r="BN41" i="4"/>
  <c r="BD41" i="4"/>
  <c r="AT41" i="4"/>
  <c r="AJ41" i="4"/>
  <c r="Z41" i="4"/>
  <c r="P41" i="4"/>
  <c r="BM41" i="4"/>
  <c r="BC41" i="4"/>
  <c r="AS41" i="4"/>
  <c r="AI41" i="4"/>
  <c r="Y41" i="4"/>
  <c r="O41" i="4"/>
  <c r="BL41" i="4"/>
  <c r="BB41" i="4"/>
  <c r="AR41" i="4"/>
  <c r="AH41" i="4"/>
  <c r="X41" i="4"/>
  <c r="N41" i="4"/>
  <c r="BK41" i="4"/>
  <c r="BA41" i="4"/>
  <c r="AQ41" i="4"/>
  <c r="AG41" i="4"/>
  <c r="W41" i="4"/>
  <c r="M41" i="4"/>
  <c r="BJ41" i="4"/>
  <c r="AZ41" i="4"/>
  <c r="AP41" i="4"/>
  <c r="AF41" i="4"/>
  <c r="V41" i="4"/>
  <c r="L41" i="4"/>
  <c r="BI41" i="4"/>
  <c r="AY41" i="4"/>
  <c r="AO41" i="4"/>
  <c r="AE41" i="4"/>
  <c r="U41" i="4"/>
  <c r="K41" i="4"/>
  <c r="BN28" i="4"/>
  <c r="BD28" i="4"/>
  <c r="AT28" i="4"/>
  <c r="AJ28" i="4"/>
  <c r="Z28" i="4"/>
  <c r="P28" i="4"/>
  <c r="BM28" i="4"/>
  <c r="BC28" i="4"/>
  <c r="AS28" i="4"/>
  <c r="AI28" i="4"/>
  <c r="Y28" i="4"/>
  <c r="O28" i="4"/>
  <c r="BL28" i="4"/>
  <c r="BB28" i="4"/>
  <c r="AR28" i="4"/>
  <c r="AH28" i="4"/>
  <c r="X28" i="4"/>
  <c r="N28" i="4"/>
  <c r="BK28" i="4"/>
  <c r="BA28" i="4"/>
  <c r="AQ28" i="4"/>
  <c r="AG28" i="4"/>
  <c r="W28" i="4"/>
  <c r="M28" i="4"/>
  <c r="BJ28" i="4"/>
  <c r="AZ28" i="4"/>
  <c r="AP28" i="4"/>
  <c r="AF28" i="4"/>
  <c r="V28" i="4"/>
  <c r="L28" i="4"/>
  <c r="BI28" i="4"/>
  <c r="AY28" i="4"/>
  <c r="AO28" i="4"/>
  <c r="AE28" i="4"/>
  <c r="U28" i="4"/>
  <c r="K28" i="4"/>
  <c r="BN15" i="4"/>
  <c r="BD15" i="4"/>
  <c r="AT15" i="4"/>
  <c r="AJ15" i="4"/>
  <c r="Z15" i="4"/>
  <c r="P15" i="4"/>
  <c r="BM15" i="4"/>
  <c r="BC15" i="4"/>
  <c r="AS15" i="4"/>
  <c r="AI15" i="4"/>
  <c r="Y15" i="4"/>
  <c r="O15" i="4"/>
  <c r="BL15" i="4"/>
  <c r="BB15" i="4"/>
  <c r="AR15" i="4"/>
  <c r="AH15" i="4"/>
  <c r="X15" i="4"/>
  <c r="N15" i="4"/>
  <c r="BK15" i="4"/>
  <c r="BA15" i="4"/>
  <c r="AQ15" i="4"/>
  <c r="AG15" i="4"/>
  <c r="W15" i="4"/>
  <c r="M15" i="4"/>
  <c r="BJ15" i="4"/>
  <c r="AZ15" i="4"/>
  <c r="AP15" i="4"/>
  <c r="AF15" i="4"/>
  <c r="V15" i="4"/>
  <c r="L15" i="4"/>
  <c r="BI15" i="4"/>
  <c r="AY15" i="4"/>
  <c r="AO15" i="4"/>
  <c r="AE15" i="4"/>
  <c r="U15" i="4"/>
  <c r="K15" i="4"/>
  <c r="L18" i="3"/>
  <c r="L31" i="3" s="1"/>
  <c r="M18" i="3"/>
  <c r="N18" i="3"/>
  <c r="N31" i="3" s="1"/>
  <c r="P18" i="3"/>
  <c r="P31" i="3" s="1"/>
  <c r="Q18" i="3"/>
  <c r="Q31" i="3" s="1"/>
  <c r="R18" i="3"/>
  <c r="L19" i="3"/>
  <c r="M19" i="3"/>
  <c r="M32" i="3" s="1"/>
  <c r="N19" i="3"/>
  <c r="N32" i="3" s="1"/>
  <c r="P19" i="3"/>
  <c r="P32" i="3" s="1"/>
  <c r="Q19" i="3"/>
  <c r="R19" i="3"/>
  <c r="R21" i="3"/>
  <c r="R22" i="3"/>
  <c r="R24" i="3"/>
  <c r="R25" i="3"/>
  <c r="R26" i="3"/>
  <c r="BE41" i="3"/>
  <c r="BD41" i="3"/>
  <c r="BC41" i="3"/>
  <c r="BB41" i="3"/>
  <c r="BA41" i="3"/>
  <c r="AZ41" i="3"/>
  <c r="AW41" i="3"/>
  <c r="AV41" i="3"/>
  <c r="AU41" i="3"/>
  <c r="AT41" i="3"/>
  <c r="AS41" i="3"/>
  <c r="AR41" i="3"/>
  <c r="AO41" i="3"/>
  <c r="AN41" i="3"/>
  <c r="AM41" i="3"/>
  <c r="AL41" i="3"/>
  <c r="AK41" i="3"/>
  <c r="AJ41" i="3"/>
  <c r="AG41" i="3"/>
  <c r="AF41" i="3"/>
  <c r="AE41" i="3"/>
  <c r="AD41" i="3"/>
  <c r="AC41" i="3"/>
  <c r="AB41" i="3"/>
  <c r="Y41" i="3"/>
  <c r="X41" i="3"/>
  <c r="W41" i="3"/>
  <c r="V41" i="3"/>
  <c r="U41" i="3"/>
  <c r="T41" i="3"/>
  <c r="Q41" i="3"/>
  <c r="P41" i="3"/>
  <c r="O41" i="3"/>
  <c r="N41" i="3"/>
  <c r="M41" i="3"/>
  <c r="L41" i="3"/>
  <c r="BF40" i="3"/>
  <c r="AX40" i="3"/>
  <c r="AP40" i="3"/>
  <c r="AH40" i="3"/>
  <c r="Z40" i="3"/>
  <c r="R40" i="3"/>
  <c r="BF39" i="3"/>
  <c r="AX39" i="3"/>
  <c r="AH39" i="3"/>
  <c r="Z39" i="3"/>
  <c r="R39" i="3"/>
  <c r="BF38" i="3"/>
  <c r="AX38" i="3"/>
  <c r="AP38" i="3"/>
  <c r="AH38" i="3"/>
  <c r="Z38" i="3"/>
  <c r="R38" i="3"/>
  <c r="BF37" i="3"/>
  <c r="AX37" i="3"/>
  <c r="AP37" i="3"/>
  <c r="AH37" i="3"/>
  <c r="Z37" i="3"/>
  <c r="R37" i="3"/>
  <c r="BF36" i="3"/>
  <c r="AX36" i="3"/>
  <c r="AP36" i="3"/>
  <c r="AH36" i="3"/>
  <c r="Z36" i="3"/>
  <c r="BF35" i="3"/>
  <c r="AX35" i="3"/>
  <c r="AP35" i="3"/>
  <c r="AH35" i="3"/>
  <c r="Z35" i="3"/>
  <c r="R35" i="3"/>
  <c r="BF34" i="3"/>
  <c r="AX34" i="3"/>
  <c r="AP34" i="3"/>
  <c r="AH34" i="3"/>
  <c r="Z34" i="3"/>
  <c r="R34" i="3"/>
  <c r="BF33" i="3"/>
  <c r="AX33" i="3"/>
  <c r="BE28" i="3"/>
  <c r="BD28" i="3"/>
  <c r="BC28" i="3"/>
  <c r="BB28" i="3"/>
  <c r="BA28" i="3"/>
  <c r="AZ28" i="3"/>
  <c r="AW28" i="3"/>
  <c r="AV28" i="3"/>
  <c r="AU28" i="3"/>
  <c r="AT28" i="3"/>
  <c r="AS28" i="3"/>
  <c r="AR28" i="3"/>
  <c r="AO28" i="3"/>
  <c r="AN28" i="3"/>
  <c r="AM28" i="3"/>
  <c r="AL28" i="3"/>
  <c r="AK28" i="3"/>
  <c r="AJ28" i="3"/>
  <c r="AG28" i="3"/>
  <c r="AF28" i="3"/>
  <c r="AE28" i="3"/>
  <c r="AD28" i="3"/>
  <c r="AC28" i="3"/>
  <c r="AB28" i="3"/>
  <c r="Y28" i="3"/>
  <c r="X28" i="3"/>
  <c r="W28" i="3"/>
  <c r="V28" i="3"/>
  <c r="U28" i="3"/>
  <c r="T28" i="3"/>
  <c r="Q28" i="3"/>
  <c r="P28" i="3"/>
  <c r="O28" i="3"/>
  <c r="N28" i="3"/>
  <c r="M28" i="3"/>
  <c r="L28" i="3"/>
  <c r="BF27" i="3"/>
  <c r="AX27" i="3"/>
  <c r="AP27" i="3"/>
  <c r="AH27" i="3"/>
  <c r="Z27" i="3"/>
  <c r="R27" i="3"/>
  <c r="BF26" i="3"/>
  <c r="AX26" i="3"/>
  <c r="AH26" i="3"/>
  <c r="Z26" i="3"/>
  <c r="BF25" i="3"/>
  <c r="AX25" i="3"/>
  <c r="AP25" i="3"/>
  <c r="AH25" i="3"/>
  <c r="Z25" i="3"/>
  <c r="BF24" i="3"/>
  <c r="AX24" i="3"/>
  <c r="AP24" i="3"/>
  <c r="AH24" i="3"/>
  <c r="Z24" i="3"/>
  <c r="BF23" i="3"/>
  <c r="AX23" i="3"/>
  <c r="AP23" i="3"/>
  <c r="AH23" i="3"/>
  <c r="Z23" i="3"/>
  <c r="BF22" i="3"/>
  <c r="AX22" i="3"/>
  <c r="AP22" i="3"/>
  <c r="AH22" i="3"/>
  <c r="Z22" i="3"/>
  <c r="BF21" i="3"/>
  <c r="AX21" i="3"/>
  <c r="AP21" i="3"/>
  <c r="AH21" i="3"/>
  <c r="Z21" i="3"/>
  <c r="BF20" i="3"/>
  <c r="AX20" i="3"/>
  <c r="BV19" i="3"/>
  <c r="BV32" i="3" s="1"/>
  <c r="BU19" i="3"/>
  <c r="BU32" i="3" s="1"/>
  <c r="BT19" i="3"/>
  <c r="BT32" i="3" s="1"/>
  <c r="BR19" i="3"/>
  <c r="BR32" i="3" s="1"/>
  <c r="BQ19" i="3"/>
  <c r="BQ32" i="3" s="1"/>
  <c r="BP19" i="3"/>
  <c r="BP32" i="3" s="1"/>
  <c r="BN19" i="3"/>
  <c r="BN32" i="3" s="1"/>
  <c r="BM19" i="3"/>
  <c r="BM32" i="3" s="1"/>
  <c r="BL19" i="3"/>
  <c r="BL32" i="3" s="1"/>
  <c r="BJ19" i="3"/>
  <c r="BJ32" i="3" s="1"/>
  <c r="BI19" i="3"/>
  <c r="BI32" i="3" s="1"/>
  <c r="BH19" i="3"/>
  <c r="BH32" i="3" s="1"/>
  <c r="BF19" i="3"/>
  <c r="BF32" i="3" s="1"/>
  <c r="BE19" i="3"/>
  <c r="BE32" i="3" s="1"/>
  <c r="BD19" i="3"/>
  <c r="BD32" i="3" s="1"/>
  <c r="BB19" i="3"/>
  <c r="BB32" i="3" s="1"/>
  <c r="BA19" i="3"/>
  <c r="BA32" i="3" s="1"/>
  <c r="AZ19" i="3"/>
  <c r="AZ32" i="3" s="1"/>
  <c r="AX19" i="3"/>
  <c r="AX32" i="3" s="1"/>
  <c r="AW19" i="3"/>
  <c r="AW32" i="3" s="1"/>
  <c r="AV19" i="3"/>
  <c r="AV32" i="3" s="1"/>
  <c r="AT19" i="3"/>
  <c r="AT32" i="3" s="1"/>
  <c r="AS19" i="3"/>
  <c r="AS32" i="3" s="1"/>
  <c r="AR19" i="3"/>
  <c r="AR32" i="3" s="1"/>
  <c r="AP19" i="3"/>
  <c r="AP32" i="3" s="1"/>
  <c r="AO19" i="3"/>
  <c r="AO32" i="3" s="1"/>
  <c r="AN19" i="3"/>
  <c r="AN32" i="3" s="1"/>
  <c r="AL19" i="3"/>
  <c r="AL32" i="3" s="1"/>
  <c r="AK19" i="3"/>
  <c r="AK32" i="3" s="1"/>
  <c r="AJ19" i="3"/>
  <c r="AJ32" i="3" s="1"/>
  <c r="AH19" i="3"/>
  <c r="AH32" i="3" s="1"/>
  <c r="AG19" i="3"/>
  <c r="AG32" i="3" s="1"/>
  <c r="AF19" i="3"/>
  <c r="AF32" i="3" s="1"/>
  <c r="AD19" i="3"/>
  <c r="AD32" i="3" s="1"/>
  <c r="AC19" i="3"/>
  <c r="AC32" i="3" s="1"/>
  <c r="AB19" i="3"/>
  <c r="AB32" i="3" s="1"/>
  <c r="Z19" i="3"/>
  <c r="Z32" i="3" s="1"/>
  <c r="Y19" i="3"/>
  <c r="Y32" i="3" s="1"/>
  <c r="X19" i="3"/>
  <c r="X32" i="3" s="1"/>
  <c r="V19" i="3"/>
  <c r="V32" i="3" s="1"/>
  <c r="U19" i="3"/>
  <c r="U32" i="3" s="1"/>
  <c r="T19" i="3"/>
  <c r="T32" i="3" s="1"/>
  <c r="R32" i="3"/>
  <c r="Q32" i="3"/>
  <c r="L32" i="3"/>
  <c r="BF18" i="3"/>
  <c r="BF31" i="3" s="1"/>
  <c r="BE18" i="3"/>
  <c r="BE31" i="3" s="1"/>
  <c r="BD18" i="3"/>
  <c r="BD31" i="3" s="1"/>
  <c r="BB18" i="3"/>
  <c r="BB31" i="3" s="1"/>
  <c r="BA18" i="3"/>
  <c r="BA31" i="3" s="1"/>
  <c r="AZ18" i="3"/>
  <c r="AZ31" i="3" s="1"/>
  <c r="AX18" i="3"/>
  <c r="AX31" i="3" s="1"/>
  <c r="AW18" i="3"/>
  <c r="AW31" i="3" s="1"/>
  <c r="AV18" i="3"/>
  <c r="AV31" i="3" s="1"/>
  <c r="AT18" i="3"/>
  <c r="AT31" i="3" s="1"/>
  <c r="AS18" i="3"/>
  <c r="AS31" i="3" s="1"/>
  <c r="AR18" i="3"/>
  <c r="AR31" i="3" s="1"/>
  <c r="AP18" i="3"/>
  <c r="AP31" i="3" s="1"/>
  <c r="AO18" i="3"/>
  <c r="AO31" i="3" s="1"/>
  <c r="AN18" i="3"/>
  <c r="AN31" i="3" s="1"/>
  <c r="AL18" i="3"/>
  <c r="AL31" i="3" s="1"/>
  <c r="AK18" i="3"/>
  <c r="AK31" i="3" s="1"/>
  <c r="AJ18" i="3"/>
  <c r="AJ31" i="3" s="1"/>
  <c r="AH18" i="3"/>
  <c r="AH31" i="3" s="1"/>
  <c r="AG18" i="3"/>
  <c r="AG31" i="3" s="1"/>
  <c r="AF18" i="3"/>
  <c r="AF31" i="3" s="1"/>
  <c r="AD18" i="3"/>
  <c r="AD31" i="3" s="1"/>
  <c r="AC18" i="3"/>
  <c r="AC31" i="3" s="1"/>
  <c r="AB18" i="3"/>
  <c r="AB31" i="3" s="1"/>
  <c r="Z18" i="3"/>
  <c r="Z31" i="3" s="1"/>
  <c r="Y18" i="3"/>
  <c r="Y31" i="3" s="1"/>
  <c r="X18" i="3"/>
  <c r="X31" i="3" s="1"/>
  <c r="V18" i="3"/>
  <c r="V31" i="3" s="1"/>
  <c r="U18" i="3"/>
  <c r="U31" i="3" s="1"/>
  <c r="T18" i="3"/>
  <c r="T31" i="3" s="1"/>
  <c r="R31" i="3"/>
  <c r="M31" i="3"/>
  <c r="BE15" i="3"/>
  <c r="BD15" i="3"/>
  <c r="BC15" i="3"/>
  <c r="BB15" i="3"/>
  <c r="BA15" i="3"/>
  <c r="AZ15" i="3"/>
  <c r="AW15" i="3"/>
  <c r="AV15" i="3"/>
  <c r="AU15" i="3"/>
  <c r="AT15" i="3"/>
  <c r="AS15" i="3"/>
  <c r="AR15" i="3"/>
  <c r="AO15" i="3"/>
  <c r="AN15" i="3"/>
  <c r="AM15" i="3"/>
  <c r="AL15" i="3"/>
  <c r="AK15" i="3"/>
  <c r="AJ15" i="3"/>
  <c r="AG15" i="3"/>
  <c r="AF15" i="3"/>
  <c r="AE15" i="3"/>
  <c r="AD15" i="3"/>
  <c r="AC15" i="3"/>
  <c r="AB15" i="3"/>
  <c r="Y15" i="3"/>
  <c r="X15" i="3"/>
  <c r="W15" i="3"/>
  <c r="V15" i="3"/>
  <c r="U15" i="3"/>
  <c r="T15" i="3"/>
  <c r="Q15" i="3"/>
  <c r="P15" i="3"/>
  <c r="O15" i="3"/>
  <c r="N15" i="3"/>
  <c r="M15" i="3"/>
  <c r="L15" i="3"/>
  <c r="BF14" i="3"/>
  <c r="AX14" i="3"/>
  <c r="AP14" i="3"/>
  <c r="AH14" i="3"/>
  <c r="Z14" i="3"/>
  <c r="R14" i="3"/>
  <c r="BF13" i="3"/>
  <c r="AX13" i="3"/>
  <c r="AH13" i="3"/>
  <c r="Z13" i="3"/>
  <c r="R13" i="3"/>
  <c r="BF12" i="3"/>
  <c r="AX12" i="3"/>
  <c r="AP12" i="3"/>
  <c r="AH12" i="3"/>
  <c r="Z12" i="3"/>
  <c r="R12" i="3"/>
  <c r="BF11" i="3"/>
  <c r="AX11" i="3"/>
  <c r="AP11" i="3"/>
  <c r="AH11" i="3"/>
  <c r="Z11" i="3"/>
  <c r="R11" i="3"/>
  <c r="BF10" i="3"/>
  <c r="AX10" i="3"/>
  <c r="AP10" i="3"/>
  <c r="AH10" i="3"/>
  <c r="Z10" i="3"/>
  <c r="BF9" i="3"/>
  <c r="AX9" i="3"/>
  <c r="AP9" i="3"/>
  <c r="AH9" i="3"/>
  <c r="Z9" i="3"/>
  <c r="R9" i="3"/>
  <c r="AX8" i="3"/>
  <c r="AP8" i="3"/>
  <c r="AH8" i="3"/>
  <c r="Z8" i="3"/>
  <c r="R8" i="3"/>
  <c r="BF7" i="3"/>
  <c r="AX7" i="3"/>
  <c r="P15" i="1"/>
  <c r="BX15" i="1" s="1"/>
  <c r="O15" i="1"/>
  <c r="K15" i="1"/>
  <c r="BW33" i="1"/>
  <c r="BX33" i="1"/>
  <c r="BY33" i="1"/>
  <c r="BT34" i="1"/>
  <c r="BU34" i="1"/>
  <c r="BV34" i="1"/>
  <c r="BW34" i="1"/>
  <c r="BY34" i="1"/>
  <c r="BZ34" i="1"/>
  <c r="CA34" i="1"/>
  <c r="BT35" i="1"/>
  <c r="BU35" i="1"/>
  <c r="BV35" i="1"/>
  <c r="BW35" i="1"/>
  <c r="BX35" i="1"/>
  <c r="BY35" i="1"/>
  <c r="BZ35" i="1"/>
  <c r="CA35" i="1"/>
  <c r="BT36" i="1"/>
  <c r="BU36" i="1"/>
  <c r="BV36" i="1"/>
  <c r="BW36" i="1"/>
  <c r="BX36" i="1"/>
  <c r="BY36" i="1"/>
  <c r="BZ36" i="1"/>
  <c r="CA36" i="1"/>
  <c r="BT37" i="1"/>
  <c r="BU37" i="1"/>
  <c r="BV37" i="1"/>
  <c r="BW37" i="1"/>
  <c r="BX37" i="1"/>
  <c r="BY37" i="1"/>
  <c r="BZ37" i="1"/>
  <c r="CA37" i="1"/>
  <c r="BT38" i="1"/>
  <c r="BU38" i="1"/>
  <c r="BV38" i="1"/>
  <c r="BW38" i="1"/>
  <c r="BX38" i="1"/>
  <c r="BY38" i="1"/>
  <c r="BZ38" i="1"/>
  <c r="CA38" i="1"/>
  <c r="CA41" i="1"/>
  <c r="BZ41" i="1"/>
  <c r="BY41" i="1"/>
  <c r="CA40" i="1"/>
  <c r="BZ40" i="1"/>
  <c r="BY40" i="1"/>
  <c r="BX40" i="1"/>
  <c r="BW40" i="1"/>
  <c r="BV40" i="1"/>
  <c r="BU40" i="1"/>
  <c r="BT40" i="1"/>
  <c r="BS40" i="1"/>
  <c r="CA39" i="1"/>
  <c r="BZ39" i="1"/>
  <c r="BY39" i="1"/>
  <c r="BX39" i="1"/>
  <c r="BW39" i="1"/>
  <c r="BU39" i="1"/>
  <c r="BT39" i="1"/>
  <c r="BS39" i="1"/>
  <c r="BS38" i="1"/>
  <c r="BS37" i="1"/>
  <c r="BS36" i="1"/>
  <c r="BS35" i="1"/>
  <c r="BS34" i="1"/>
  <c r="CA28" i="1"/>
  <c r="BZ28" i="1"/>
  <c r="BY28" i="1"/>
  <c r="CA27" i="1"/>
  <c r="BZ27" i="1"/>
  <c r="BY27" i="1"/>
  <c r="BX27" i="1"/>
  <c r="BW27" i="1"/>
  <c r="BV27" i="1"/>
  <c r="BU27" i="1"/>
  <c r="BT27" i="1"/>
  <c r="BS27" i="1"/>
  <c r="CA26" i="1"/>
  <c r="BZ26" i="1"/>
  <c r="BY26" i="1"/>
  <c r="BX26" i="1"/>
  <c r="BW26" i="1"/>
  <c r="BU26" i="1"/>
  <c r="BT26" i="1"/>
  <c r="BS26" i="1"/>
  <c r="CA25" i="1"/>
  <c r="BZ25" i="1"/>
  <c r="BY25" i="1"/>
  <c r="BX25" i="1"/>
  <c r="BW25" i="1"/>
  <c r="BV25" i="1"/>
  <c r="BU25" i="1"/>
  <c r="BT25" i="1"/>
  <c r="BS25" i="1"/>
  <c r="CA24" i="1"/>
  <c r="BZ24" i="1"/>
  <c r="BY24" i="1"/>
  <c r="BX24" i="1"/>
  <c r="BW24" i="1"/>
  <c r="BV24" i="1"/>
  <c r="BU24" i="1"/>
  <c r="BT24" i="1"/>
  <c r="BS24" i="1"/>
  <c r="CA23" i="1"/>
  <c r="BZ23" i="1"/>
  <c r="BY23" i="1"/>
  <c r="BX23" i="1"/>
  <c r="BW23" i="1"/>
  <c r="BV23" i="1"/>
  <c r="BU23" i="1"/>
  <c r="BT23" i="1"/>
  <c r="BS23" i="1"/>
  <c r="CA22" i="1"/>
  <c r="BZ22" i="1"/>
  <c r="BY22" i="1"/>
  <c r="BX22" i="1"/>
  <c r="BW22" i="1"/>
  <c r="BV22" i="1"/>
  <c r="BU22" i="1"/>
  <c r="BT22" i="1"/>
  <c r="BS22" i="1"/>
  <c r="CA21" i="1"/>
  <c r="BZ21" i="1"/>
  <c r="BY21" i="1"/>
  <c r="BW21" i="1"/>
  <c r="BV21" i="1"/>
  <c r="BU21" i="1"/>
  <c r="BT21" i="1"/>
  <c r="BS21" i="1"/>
  <c r="BY20" i="1"/>
  <c r="BX20" i="1"/>
  <c r="BW20" i="1"/>
  <c r="BS8" i="1"/>
  <c r="BT8" i="1"/>
  <c r="BU8" i="1"/>
  <c r="BV8" i="1"/>
  <c r="BW8" i="1"/>
  <c r="BY8" i="1"/>
  <c r="BZ8" i="1"/>
  <c r="CA8" i="1"/>
  <c r="BS9" i="1"/>
  <c r="BT9" i="1"/>
  <c r="BU9" i="1"/>
  <c r="BV9" i="1"/>
  <c r="BW9" i="1"/>
  <c r="BX9" i="1"/>
  <c r="BY9" i="1"/>
  <c r="BZ9" i="1"/>
  <c r="CA9" i="1"/>
  <c r="BS10" i="1"/>
  <c r="BT10" i="1"/>
  <c r="BU10" i="1"/>
  <c r="BV10" i="1"/>
  <c r="BW10" i="1"/>
  <c r="BX10" i="1"/>
  <c r="BY10" i="1"/>
  <c r="BZ10" i="1"/>
  <c r="CA10" i="1"/>
  <c r="BS11" i="1"/>
  <c r="BT11" i="1"/>
  <c r="BU11" i="1"/>
  <c r="BV11" i="1"/>
  <c r="BW11" i="1"/>
  <c r="BX11" i="1"/>
  <c r="BY11" i="1"/>
  <c r="BZ11" i="1"/>
  <c r="CA11" i="1"/>
  <c r="BS12" i="1"/>
  <c r="BT12" i="1"/>
  <c r="BU12" i="1"/>
  <c r="BV12" i="1"/>
  <c r="BW12" i="1"/>
  <c r="BX12" i="1"/>
  <c r="BY12" i="1"/>
  <c r="BZ12" i="1"/>
  <c r="CA12" i="1"/>
  <c r="BS13" i="1"/>
  <c r="BT13" i="1"/>
  <c r="BU13" i="1"/>
  <c r="BW13" i="1"/>
  <c r="BX13" i="1"/>
  <c r="BY13" i="1"/>
  <c r="BZ13" i="1"/>
  <c r="CA13" i="1"/>
  <c r="BS14" i="1"/>
  <c r="BT14" i="1"/>
  <c r="BU14" i="1"/>
  <c r="BV14" i="1"/>
  <c r="BW14" i="1"/>
  <c r="BX14" i="1"/>
  <c r="BY14" i="1"/>
  <c r="BZ14" i="1"/>
  <c r="CA14" i="1"/>
  <c r="BY15" i="1"/>
  <c r="BZ15" i="1"/>
  <c r="CA15" i="1"/>
  <c r="BY7" i="1"/>
  <c r="BX7" i="1"/>
  <c r="BW7" i="1"/>
  <c r="BE41" i="2"/>
  <c r="BD41" i="2"/>
  <c r="BC41" i="2"/>
  <c r="BB41" i="2"/>
  <c r="BA41" i="2"/>
  <c r="AZ41" i="2"/>
  <c r="AX41" i="2"/>
  <c r="AW41" i="2"/>
  <c r="AV41" i="2"/>
  <c r="AU41" i="2"/>
  <c r="AT41" i="2"/>
  <c r="AS41" i="2"/>
  <c r="AR41" i="2"/>
  <c r="AO41" i="2"/>
  <c r="AN41" i="2"/>
  <c r="AM41" i="2"/>
  <c r="AL41" i="2"/>
  <c r="AK41" i="2"/>
  <c r="AJ41" i="2"/>
  <c r="AH41" i="2"/>
  <c r="AG41" i="2"/>
  <c r="AF41" i="2"/>
  <c r="AE41" i="2"/>
  <c r="AD41" i="2"/>
  <c r="AC41" i="2"/>
  <c r="AB41" i="2"/>
  <c r="Y41" i="2"/>
  <c r="X41" i="2"/>
  <c r="W41" i="2"/>
  <c r="V41" i="2"/>
  <c r="U41" i="2"/>
  <c r="T41" i="2"/>
  <c r="Q41" i="2"/>
  <c r="P41" i="2"/>
  <c r="O41" i="2"/>
  <c r="N41" i="2"/>
  <c r="M41" i="2"/>
  <c r="L41" i="2"/>
  <c r="A41" i="2"/>
  <c r="BF40" i="2"/>
  <c r="AX40" i="2"/>
  <c r="AP40" i="2"/>
  <c r="AP41" i="2" s="1"/>
  <c r="AH40" i="2"/>
  <c r="Z40" i="2"/>
  <c r="R40" i="2"/>
  <c r="A40" i="2"/>
  <c r="BF39" i="2"/>
  <c r="AX39" i="2"/>
  <c r="AH39" i="2"/>
  <c r="Z39" i="2"/>
  <c r="R39" i="2"/>
  <c r="A39" i="2"/>
  <c r="BF38" i="2"/>
  <c r="AX38" i="2"/>
  <c r="AP38" i="2"/>
  <c r="AH38" i="2"/>
  <c r="Z38" i="2"/>
  <c r="R38" i="2"/>
  <c r="A38" i="2"/>
  <c r="BF37" i="2"/>
  <c r="AX37" i="2"/>
  <c r="AP37" i="2"/>
  <c r="AH37" i="2"/>
  <c r="Z37" i="2"/>
  <c r="R37" i="2"/>
  <c r="A37" i="2"/>
  <c r="BF36" i="2"/>
  <c r="AX36" i="2"/>
  <c r="AP36" i="2"/>
  <c r="AH36" i="2"/>
  <c r="Z36" i="2"/>
  <c r="R36" i="2"/>
  <c r="A36" i="2"/>
  <c r="BF35" i="2"/>
  <c r="AX35" i="2"/>
  <c r="AP35" i="2"/>
  <c r="AH35" i="2"/>
  <c r="Z35" i="2"/>
  <c r="R35" i="2"/>
  <c r="R41" i="2" s="1"/>
  <c r="A35" i="2"/>
  <c r="AX34" i="2"/>
  <c r="AP34" i="2"/>
  <c r="AH34" i="2"/>
  <c r="Z34" i="2"/>
  <c r="Z41" i="2" s="1"/>
  <c r="R34" i="2"/>
  <c r="A34" i="2"/>
  <c r="BF33" i="2"/>
  <c r="BF41" i="2" s="1"/>
  <c r="AX33" i="2"/>
  <c r="A33" i="2"/>
  <c r="BE28" i="2"/>
  <c r="BD28" i="2"/>
  <c r="BC28" i="2"/>
  <c r="BB28" i="2"/>
  <c r="BF28" i="2" s="1"/>
  <c r="BA28" i="2"/>
  <c r="AZ28" i="2"/>
  <c r="AW28" i="2"/>
  <c r="AV28" i="2"/>
  <c r="AU28" i="2"/>
  <c r="AT28" i="2"/>
  <c r="AS28" i="2"/>
  <c r="AX28" i="2" s="1"/>
  <c r="AR28" i="2"/>
  <c r="AO28" i="2"/>
  <c r="AN28" i="2"/>
  <c r="AM28" i="2"/>
  <c r="AL28" i="2"/>
  <c r="AK28" i="2"/>
  <c r="AJ28" i="2"/>
  <c r="AG28" i="2"/>
  <c r="AF28" i="2"/>
  <c r="AE28" i="2"/>
  <c r="AD28" i="2"/>
  <c r="AC28" i="2"/>
  <c r="AB28" i="2"/>
  <c r="Y28" i="2"/>
  <c r="X28" i="2"/>
  <c r="W28" i="2"/>
  <c r="V28" i="2"/>
  <c r="U28" i="2"/>
  <c r="T28" i="2"/>
  <c r="Q28" i="2"/>
  <c r="P28" i="2"/>
  <c r="O28" i="2"/>
  <c r="N28" i="2"/>
  <c r="M28" i="2"/>
  <c r="L28" i="2"/>
  <c r="A28" i="2"/>
  <c r="BF27" i="2"/>
  <c r="AX27" i="2"/>
  <c r="AP27" i="2"/>
  <c r="AP28" i="2" s="1"/>
  <c r="AH27" i="2"/>
  <c r="Z27" i="2"/>
  <c r="R27" i="2"/>
  <c r="A27" i="2"/>
  <c r="BF26" i="2"/>
  <c r="AX26" i="2"/>
  <c r="AH26" i="2"/>
  <c r="Z26" i="2"/>
  <c r="R26" i="2"/>
  <c r="A26" i="2"/>
  <c r="BF25" i="2"/>
  <c r="AX25" i="2"/>
  <c r="AP25" i="2"/>
  <c r="AH25" i="2"/>
  <c r="Z25" i="2"/>
  <c r="R25" i="2"/>
  <c r="A25" i="2"/>
  <c r="BF24" i="2"/>
  <c r="AX24" i="2"/>
  <c r="AP24" i="2"/>
  <c r="AH24" i="2"/>
  <c r="Z24" i="2"/>
  <c r="R24" i="2"/>
  <c r="A24" i="2"/>
  <c r="BF23" i="2"/>
  <c r="AX23" i="2"/>
  <c r="AP23" i="2"/>
  <c r="AH23" i="2"/>
  <c r="Z23" i="2"/>
  <c r="R23" i="2"/>
  <c r="A23" i="2"/>
  <c r="BF22" i="2"/>
  <c r="AX22" i="2"/>
  <c r="AP22" i="2"/>
  <c r="AH22" i="2"/>
  <c r="Z22" i="2"/>
  <c r="R22" i="2"/>
  <c r="A22" i="2"/>
  <c r="AX21" i="2"/>
  <c r="AP21" i="2"/>
  <c r="AH21" i="2"/>
  <c r="AH28" i="2" s="1"/>
  <c r="Z21" i="2"/>
  <c r="Z28" i="2" s="1"/>
  <c r="R21" i="2"/>
  <c r="R28" i="2" s="1"/>
  <c r="A21" i="2"/>
  <c r="BF20" i="2"/>
  <c r="AX20" i="2"/>
  <c r="A20" i="2"/>
  <c r="BE15" i="2"/>
  <c r="BD15" i="2"/>
  <c r="BC15" i="2"/>
  <c r="BB15" i="2"/>
  <c r="BA15" i="2"/>
  <c r="AZ15" i="2"/>
  <c r="AW15" i="2"/>
  <c r="AV15" i="2"/>
  <c r="AU15" i="2"/>
  <c r="AT15" i="2"/>
  <c r="AS15" i="2"/>
  <c r="AR15" i="2"/>
  <c r="AO15" i="2"/>
  <c r="AN15" i="2"/>
  <c r="AM15" i="2"/>
  <c r="AL15" i="2"/>
  <c r="AK15" i="2"/>
  <c r="AJ15" i="2"/>
  <c r="AP15" i="2" s="1"/>
  <c r="AF15" i="2"/>
  <c r="AE15" i="2"/>
  <c r="AD15" i="2"/>
  <c r="AC15" i="2"/>
  <c r="AB15" i="2"/>
  <c r="X15" i="2"/>
  <c r="W15" i="2"/>
  <c r="V15" i="2"/>
  <c r="U15" i="2"/>
  <c r="T15" i="2"/>
  <c r="Q15" i="2"/>
  <c r="P15" i="2"/>
  <c r="O15" i="2"/>
  <c r="N15" i="2"/>
  <c r="M15" i="2"/>
  <c r="L15" i="2"/>
  <c r="BF14" i="2"/>
  <c r="AX14" i="2"/>
  <c r="AP14" i="2"/>
  <c r="AH14" i="2"/>
  <c r="Z14" i="2"/>
  <c r="R14" i="2"/>
  <c r="BF13" i="2"/>
  <c r="AX13" i="2"/>
  <c r="AH13" i="2"/>
  <c r="Z13" i="2"/>
  <c r="R13" i="2"/>
  <c r="BF12" i="2"/>
  <c r="AX12" i="2"/>
  <c r="AP12" i="2"/>
  <c r="AH12" i="2"/>
  <c r="Z12" i="2"/>
  <c r="R12" i="2"/>
  <c r="BF11" i="2"/>
  <c r="AX11" i="2"/>
  <c r="AP11" i="2"/>
  <c r="AH11" i="2"/>
  <c r="Z11" i="2"/>
  <c r="R11" i="2"/>
  <c r="BF10" i="2"/>
  <c r="AX10" i="2"/>
  <c r="AP10" i="2"/>
  <c r="AH10" i="2"/>
  <c r="Z10" i="2"/>
  <c r="R10" i="2"/>
  <c r="BF9" i="2"/>
  <c r="AX9" i="2"/>
  <c r="AP9" i="2"/>
  <c r="AH9" i="2"/>
  <c r="AH15" i="2" s="1"/>
  <c r="Z9" i="2"/>
  <c r="R9" i="2"/>
  <c r="BF8" i="2"/>
  <c r="BF15" i="2" s="1"/>
  <c r="AX8" i="2"/>
  <c r="AP8" i="2"/>
  <c r="AH8" i="2"/>
  <c r="Z8" i="2"/>
  <c r="Z15" i="2" s="1"/>
  <c r="R8" i="2"/>
  <c r="R15" i="2" s="1"/>
  <c r="BF7" i="2"/>
  <c r="AX7" i="2"/>
  <c r="AX15" i="2" s="1"/>
  <c r="BN41" i="1"/>
  <c r="BD41" i="1"/>
  <c r="AT41" i="1"/>
  <c r="AJ41" i="1"/>
  <c r="BX41" i="1" s="1"/>
  <c r="Z41" i="1"/>
  <c r="P41" i="1"/>
  <c r="BM41" i="1"/>
  <c r="BC41" i="1"/>
  <c r="AS41" i="1"/>
  <c r="AI41" i="1"/>
  <c r="Y41" i="1"/>
  <c r="O41" i="1"/>
  <c r="BW41" i="1" s="1"/>
  <c r="BL41" i="1"/>
  <c r="BB41" i="1"/>
  <c r="AR41" i="1"/>
  <c r="AH41" i="1"/>
  <c r="X41" i="1"/>
  <c r="N41" i="1"/>
  <c r="BV41" i="1" s="1"/>
  <c r="BK41" i="1"/>
  <c r="BA41" i="1"/>
  <c r="AQ41" i="1"/>
  <c r="AG41" i="1"/>
  <c r="W41" i="1"/>
  <c r="M41" i="1"/>
  <c r="BU41" i="1" s="1"/>
  <c r="BJ41" i="1"/>
  <c r="AZ41" i="1"/>
  <c r="AP41" i="1"/>
  <c r="AF41" i="1"/>
  <c r="BT41" i="1" s="1"/>
  <c r="V41" i="1"/>
  <c r="L41" i="1"/>
  <c r="BI41" i="1"/>
  <c r="AY41" i="1"/>
  <c r="AO41" i="1"/>
  <c r="AE41" i="1"/>
  <c r="U41" i="1"/>
  <c r="K41" i="1"/>
  <c r="BS41" i="1" s="1"/>
  <c r="A41" i="1"/>
  <c r="A40" i="1"/>
  <c r="A39" i="1"/>
  <c r="A38" i="1"/>
  <c r="A37" i="1"/>
  <c r="A36" i="1"/>
  <c r="A35" i="1"/>
  <c r="A34" i="1"/>
  <c r="A33" i="1"/>
  <c r="BN28" i="1"/>
  <c r="BD28" i="1"/>
  <c r="AT28" i="1"/>
  <c r="AJ28" i="1"/>
  <c r="Z28" i="1"/>
  <c r="P28" i="1"/>
  <c r="BX28" i="1" s="1"/>
  <c r="BM28" i="1"/>
  <c r="BC28" i="1"/>
  <c r="AS28" i="1"/>
  <c r="AI28" i="1"/>
  <c r="Y28" i="1"/>
  <c r="O28" i="1"/>
  <c r="BW28" i="1" s="1"/>
  <c r="BL28" i="1"/>
  <c r="BB28" i="1"/>
  <c r="AR28" i="1"/>
  <c r="BV28" i="1" s="1"/>
  <c r="AH28" i="1"/>
  <c r="X28" i="1"/>
  <c r="N28" i="1"/>
  <c r="BK28" i="1"/>
  <c r="BA28" i="1"/>
  <c r="AQ28" i="1"/>
  <c r="AG28" i="1"/>
  <c r="W28" i="1"/>
  <c r="BU28" i="1" s="1"/>
  <c r="M28" i="1"/>
  <c r="BJ28" i="1"/>
  <c r="AZ28" i="1"/>
  <c r="AP28" i="1"/>
  <c r="AF28" i="1"/>
  <c r="V28" i="1"/>
  <c r="L28" i="1"/>
  <c r="BT28" i="1" s="1"/>
  <c r="BI28" i="1"/>
  <c r="AY28" i="1"/>
  <c r="AO28" i="1"/>
  <c r="AE28" i="1"/>
  <c r="U28" i="1"/>
  <c r="K28" i="1"/>
  <c r="BS28" i="1" s="1"/>
  <c r="A28" i="1"/>
  <c r="A27" i="1"/>
  <c r="A26" i="1"/>
  <c r="A25" i="1"/>
  <c r="A24" i="1"/>
  <c r="A23" i="1"/>
  <c r="A22" i="1"/>
  <c r="A21" i="1"/>
  <c r="A20" i="1"/>
  <c r="BN15" i="1"/>
  <c r="BD15" i="1"/>
  <c r="AT15" i="1"/>
  <c r="AJ15" i="1"/>
  <c r="Z15" i="1"/>
  <c r="BM15" i="1"/>
  <c r="BC15" i="1"/>
  <c r="AS15" i="1"/>
  <c r="AI15" i="1"/>
  <c r="Y15" i="1"/>
  <c r="BL15" i="1"/>
  <c r="BB15" i="1"/>
  <c r="AR15" i="1"/>
  <c r="AH15" i="1"/>
  <c r="X15" i="1"/>
  <c r="BV15" i="1" s="1"/>
  <c r="N15" i="1"/>
  <c r="BA15" i="1"/>
  <c r="AQ15" i="1"/>
  <c r="BU15" i="1" s="1"/>
  <c r="AG15" i="1"/>
  <c r="W15" i="1"/>
  <c r="M15" i="1"/>
  <c r="AZ15" i="1"/>
  <c r="AP15" i="1"/>
  <c r="AF15" i="1"/>
  <c r="V15" i="1"/>
  <c r="L15" i="1"/>
  <c r="BT15" i="1" s="1"/>
  <c r="BI15" i="1"/>
  <c r="AY15" i="1"/>
  <c r="AO15" i="1"/>
  <c r="AE15" i="1"/>
  <c r="U15" i="1"/>
  <c r="R28" i="3" l="1"/>
  <c r="AP28" i="3"/>
  <c r="AX15" i="3"/>
  <c r="AX28" i="3"/>
  <c r="AP15" i="3"/>
  <c r="Z15" i="3"/>
  <c r="BF28" i="3"/>
  <c r="AP41" i="3"/>
  <c r="AH15" i="3"/>
  <c r="AX41" i="3"/>
  <c r="Z28" i="3"/>
  <c r="R15" i="3"/>
  <c r="AH28" i="3"/>
  <c r="Z41" i="3"/>
  <c r="R41" i="3"/>
  <c r="BF41" i="3"/>
  <c r="AH41" i="3"/>
  <c r="BF15" i="3"/>
  <c r="BW15" i="1"/>
  <c r="BS15" i="1"/>
</calcChain>
</file>

<file path=xl/sharedStrings.xml><?xml version="1.0" encoding="utf-8"?>
<sst xmlns="http://schemas.openxmlformats.org/spreadsheetml/2006/main" count="662" uniqueCount="65">
  <si>
    <t>Wetenschappelijk onderzoek &amp; Onderwijs</t>
  </si>
  <si>
    <t>Medisch Specialistisch</t>
  </si>
  <si>
    <t>Arts assistenten en basisarts</t>
  </si>
  <si>
    <t>In opleiding</t>
  </si>
  <si>
    <t>Overig personeel (geen onderzoeks-taak)</t>
  </si>
  <si>
    <t>Totaal (ALLE functie-families)</t>
  </si>
  <si>
    <t>AMC</t>
  </si>
  <si>
    <t>Maastricht UMC+</t>
  </si>
  <si>
    <t>Erasmus MC</t>
  </si>
  <si>
    <t>LUMC</t>
  </si>
  <si>
    <t>Vumc</t>
  </si>
  <si>
    <t>UMC Utrecht</t>
  </si>
  <si>
    <t>UMCG</t>
  </si>
  <si>
    <t>Radboudumc</t>
  </si>
  <si>
    <t>Totaal</t>
  </si>
  <si>
    <t>20k
0</t>
  </si>
  <si>
    <t>100k
0</t>
  </si>
  <si>
    <t>Aantal personeel - totaal</t>
  </si>
  <si>
    <t>Aantal personeel - mannen</t>
  </si>
  <si>
    <t>Aantal personeel - vrouwen</t>
  </si>
  <si>
    <t>15k
0</t>
  </si>
  <si>
    <t>Onbekend</t>
  </si>
  <si>
    <t>Personeel zonder onderzoekstaak</t>
  </si>
  <si>
    <t>Totaal (alle functie-families)</t>
  </si>
  <si>
    <t>Arts-assistenten en basisarts</t>
  </si>
  <si>
    <t>SOM AANTAL CONTRACTEN</t>
  </si>
  <si>
    <t>Medisch Specia-listisch</t>
  </si>
  <si>
    <t>Arts-assi-stenten en basisarts</t>
  </si>
  <si>
    <t>Personeel zonder onder-zoekstaak</t>
  </si>
  <si>
    <t>Wetenschap-pelijk onderzoek &amp; Onderwijs</t>
  </si>
  <si>
    <t>1.5k
0</t>
  </si>
  <si>
    <t>10k
0</t>
  </si>
  <si>
    <t>2015-2023</t>
  </si>
  <si>
    <t>functiefamilies (totaal in blauw)</t>
  </si>
  <si>
    <t>VAST / ONBEPAALDE TIJD</t>
  </si>
  <si>
    <t>TIJDELIJK / BEPAALDE TIJD</t>
  </si>
  <si>
    <t>OVERIG / ANDERS</t>
  </si>
  <si>
    <t>Vast/onbepaalde tijd</t>
  </si>
  <si>
    <t>Tijdelijk/bepaalde tijd</t>
  </si>
  <si>
    <t>3,4,5</t>
  </si>
  <si>
    <t>onbepaalde tijd</t>
  </si>
  <si>
    <t>Overig</t>
  </si>
  <si>
    <t>2,6,7</t>
  </si>
  <si>
    <t>bij wijze van proef (zoals art 2.4.1</t>
  </si>
  <si>
    <t>bepaalde periode - minmax (zoals art. 2.4.2.1)</t>
  </si>
  <si>
    <t>bepaalde periode - nuluur (zoals art. 2.4.2.1)</t>
  </si>
  <si>
    <t>bepaalde periode - overig (zoals art. 2.4.2)</t>
  </si>
  <si>
    <t>bepaald werk (zoals art. 2.4.3)</t>
  </si>
  <si>
    <t>opleiding (zoals art. 2.4.4)</t>
  </si>
  <si>
    <t>overige niet benoemde arbeidsrelaties</t>
  </si>
  <si>
    <t>60k
0</t>
  </si>
  <si>
    <t>5k
0</t>
  </si>
  <si>
    <t>2.5k
0</t>
  </si>
  <si>
    <t>30k
0</t>
  </si>
  <si>
    <t>NOTITIES:</t>
  </si>
  <si>
    <t>PERSONEEL PER UMC PER FUNCTIERELATIE OVER JAREN + UITSPLITSING ARBEIDSRELATIE</t>
  </si>
  <si>
    <t>Arbeidsrelatie</t>
  </si>
  <si>
    <t>Geslacht</t>
  </si>
  <si>
    <t>PERSONEEL PER UMC PER FUNCTIEFAMILIE OVER JAREN + UITSPLITSING geslacht</t>
  </si>
  <si>
    <t>PERSONEEL PER UMC PER JAAR OVER FUNCTIEFAMILIES + UITSPLITSING geslacht</t>
  </si>
  <si>
    <t>1k
0</t>
  </si>
  <si>
    <t>2k
0</t>
  </si>
  <si>
    <t>12k
0</t>
  </si>
  <si>
    <t>8k
0</t>
  </si>
  <si>
    <t>4k
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</si>
</sst>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8.8000000000000007"/>
      <color rgb="FF000000"/>
      <name val="Lucida Sans Unicode"/>
      <family val="2"/>
    </font>
    <font>
      <b/>
      <sz val="10"/>
      <color rgb="FF000000"/>
      <name val="Arial"/>
      <family val="2"/>
    </font>
    <font>
      <i/>
      <sz val="11"/>
      <color theme="1"/>
      <name val="Aptos Narrow"/>
      <family val="2"/>
      <scheme val="minor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3" borderId="1" xfId="0" applyFill="1" applyBorder="1"/>
    <xf numFmtId="0" fontId="4" fillId="0" borderId="1" xfId="0" applyFont="1" applyBorder="1"/>
    <xf numFmtId="0" fontId="0" fillId="4" borderId="1" xfId="0" applyFill="1" applyBorder="1"/>
    <xf numFmtId="0" fontId="3" fillId="0" borderId="1" xfId="0" applyFont="1" applyBorder="1"/>
    <xf numFmtId="0" fontId="1" fillId="0" borderId="1" xfId="0" applyFont="1" applyBorder="1"/>
    <xf numFmtId="0" fontId="4" fillId="0" borderId="1" xfId="0" applyFont="1" applyFill="1" applyBorder="1"/>
    <xf numFmtId="0" fontId="4" fillId="0" borderId="0" xfId="0" applyFont="1" applyFill="1" applyBorder="1"/>
    <xf numFmtId="0" fontId="2" fillId="0" borderId="0" xfId="0" applyFont="1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Fill="1" applyBorder="1"/>
    <xf numFmtId="0" fontId="5" fillId="0" borderId="0" xfId="0" applyFont="1" applyFill="1" applyBorder="1" applyAlignment="1">
      <alignment wrapText="1"/>
    </xf>
    <xf numFmtId="0" fontId="1" fillId="2" borderId="1" xfId="0" applyFont="1" applyFill="1" applyBorder="1"/>
    <xf numFmtId="0" fontId="1" fillId="3" borderId="1" xfId="0" applyFont="1" applyFill="1" applyBorder="1"/>
    <xf numFmtId="0" fontId="5" fillId="0" borderId="1" xfId="0" applyFont="1" applyBorder="1"/>
    <xf numFmtId="0" fontId="5" fillId="0" borderId="5" xfId="0" applyFont="1" applyFill="1" applyBorder="1"/>
    <xf numFmtId="0" fontId="5" fillId="0" borderId="2" xfId="0" applyFont="1" applyBorder="1"/>
    <xf numFmtId="0" fontId="5" fillId="0" borderId="0" xfId="0" applyFont="1" applyFill="1" applyBorder="1"/>
    <xf numFmtId="0" fontId="1" fillId="4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4" borderId="3" xfId="0" applyFont="1" applyFill="1" applyBorder="1"/>
    <xf numFmtId="0" fontId="5" fillId="3" borderId="1" xfId="0" applyFont="1" applyFill="1" applyBorder="1"/>
    <xf numFmtId="0" fontId="1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2" fillId="0" borderId="0" xfId="0" applyFont="1" applyAlignment="1"/>
    <xf numFmtId="0" fontId="2" fillId="0" borderId="4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/>
    <xf numFmtId="0" fontId="3" fillId="5" borderId="0" xfId="0" applyFont="1" applyFill="1"/>
    <xf numFmtId="0" fontId="0" fillId="5" borderId="0" xfId="0" applyFill="1" applyAlignment="1">
      <alignment horizontal="left"/>
    </xf>
    <xf numFmtId="0" fontId="0" fillId="5" borderId="0" xfId="0" applyFill="1"/>
    <xf numFmtId="0" fontId="2" fillId="0" borderId="0" xfId="0" applyFont="1" applyBorder="1" applyAlignme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4572A7"/>
      <color rgb="FF89A54E"/>
      <color rgb="FFAA46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0D2A7-13B6-4874-9A77-DA153E2EFCA9}">
  <dimension ref="A1:CD41"/>
  <sheetViews>
    <sheetView zoomScaleNormal="100" workbookViewId="0">
      <pane xSplit="11" ySplit="6" topLeftCell="L8" activePane="bottomRight" state="frozen"/>
      <selection pane="topRight" activeCell="L1" sqref="L1"/>
      <selection pane="bottomLeft" activeCell="A7" sqref="A7"/>
      <selection pane="bottomRight" activeCell="A2" sqref="A2"/>
    </sheetView>
  </sheetViews>
  <sheetFormatPr defaultRowHeight="13.2" x14ac:dyDescent="0.25"/>
  <cols>
    <col min="1" max="1" width="29.44140625" style="13" bestFit="1" customWidth="1"/>
    <col min="2" max="10" width="12" style="13" customWidth="1"/>
    <col min="11" max="11" width="5" style="14" bestFit="1" customWidth="1"/>
    <col min="12" max="12" width="23" style="13" bestFit="1" customWidth="1"/>
    <col min="13" max="13" width="13.21875" style="13" bestFit="1" customWidth="1"/>
    <col min="14" max="14" width="19.5546875" style="13" bestFit="1" customWidth="1"/>
    <col min="15" max="16" width="12" style="13" customWidth="1"/>
    <col min="17" max="17" width="17.6640625" style="13" bestFit="1" customWidth="1"/>
    <col min="18" max="18" width="17" style="13" bestFit="1" customWidth="1"/>
    <col min="19" max="19" width="12" style="13" customWidth="1"/>
    <col min="20" max="20" width="23" style="13" bestFit="1" customWidth="1"/>
    <col min="21" max="21" width="13.21875" style="13" bestFit="1" customWidth="1"/>
    <col min="22" max="22" width="19.5546875" style="13" bestFit="1" customWidth="1"/>
    <col min="23" max="24" width="12" style="13" customWidth="1"/>
    <col min="25" max="25" width="17.6640625" style="13" bestFit="1" customWidth="1"/>
    <col min="26" max="26" width="17" style="13" bestFit="1" customWidth="1"/>
    <col min="27" max="27" width="12" style="13" customWidth="1"/>
    <col min="28" max="28" width="23" style="13" bestFit="1" customWidth="1"/>
    <col min="29" max="29" width="13.21875" style="13" bestFit="1" customWidth="1"/>
    <col min="30" max="30" width="19.5546875" style="13" bestFit="1" customWidth="1"/>
    <col min="31" max="32" width="12" style="13" customWidth="1"/>
    <col min="33" max="33" width="17.6640625" style="13" bestFit="1" customWidth="1"/>
    <col min="34" max="34" width="17" style="13" bestFit="1" customWidth="1"/>
    <col min="35" max="35" width="12" style="13" customWidth="1"/>
    <col min="36" max="36" width="23" style="13" bestFit="1" customWidth="1"/>
    <col min="37" max="37" width="13.21875" style="13" bestFit="1" customWidth="1"/>
    <col min="38" max="38" width="19.5546875" style="13" bestFit="1" customWidth="1"/>
    <col min="39" max="40" width="12" style="13" customWidth="1"/>
    <col min="41" max="41" width="17.6640625" style="13" bestFit="1" customWidth="1"/>
    <col min="42" max="42" width="17" style="13" bestFit="1" customWidth="1"/>
    <col min="43" max="43" width="12" style="13" customWidth="1"/>
    <col min="44" max="44" width="23" style="13" bestFit="1" customWidth="1"/>
    <col min="45" max="45" width="13.21875" style="13" bestFit="1" customWidth="1"/>
    <col min="46" max="46" width="19.5546875" style="13" bestFit="1" customWidth="1"/>
    <col min="47" max="48" width="12" style="13" customWidth="1"/>
    <col min="49" max="49" width="17.6640625" style="13" bestFit="1" customWidth="1"/>
    <col min="50" max="50" width="17" style="13" bestFit="1" customWidth="1"/>
    <col min="51" max="51" width="12" style="13" customWidth="1"/>
    <col min="52" max="52" width="23" style="13" bestFit="1" customWidth="1"/>
    <col min="53" max="53" width="13.21875" style="13" bestFit="1" customWidth="1"/>
    <col min="54" max="54" width="19.5546875" style="13" bestFit="1" customWidth="1"/>
    <col min="55" max="56" width="12" style="13" customWidth="1"/>
    <col min="57" max="57" width="17.6640625" style="13" bestFit="1" customWidth="1"/>
    <col min="58" max="58" width="17" style="13" bestFit="1" customWidth="1"/>
    <col min="59" max="59" width="12" style="13" customWidth="1"/>
    <col min="60" max="60" width="23" style="13" bestFit="1" customWidth="1"/>
    <col min="61" max="61" width="13.21875" style="13" bestFit="1" customWidth="1"/>
    <col min="62" max="62" width="19.5546875" style="13" bestFit="1" customWidth="1"/>
    <col min="63" max="64" width="12" style="13" customWidth="1"/>
    <col min="65" max="65" width="17.6640625" style="13" bestFit="1" customWidth="1"/>
    <col min="66" max="66" width="17" style="13" bestFit="1" customWidth="1"/>
    <col min="67" max="67" width="12" style="13" customWidth="1"/>
    <col min="68" max="68" width="23" style="13" bestFit="1" customWidth="1"/>
    <col min="69" max="69" width="13.21875" style="13" bestFit="1" customWidth="1"/>
    <col min="70" max="70" width="19.5546875" style="13" bestFit="1" customWidth="1"/>
    <col min="71" max="72" width="12" style="13" customWidth="1"/>
    <col min="73" max="73" width="17.6640625" style="13" bestFit="1" customWidth="1"/>
    <col min="74" max="74" width="17" style="13" bestFit="1" customWidth="1"/>
    <col min="75" max="75" width="12" style="13" customWidth="1"/>
    <col min="76" max="76" width="23" style="13" bestFit="1" customWidth="1"/>
    <col min="77" max="77" width="13.21875" style="13" bestFit="1" customWidth="1"/>
    <col min="78" max="78" width="19.5546875" style="13" bestFit="1" customWidth="1"/>
    <col min="79" max="80" width="12" style="13" customWidth="1"/>
    <col min="81" max="81" width="17.6640625" style="13" bestFit="1" customWidth="1"/>
    <col min="82" max="82" width="17" style="13" bestFit="1" customWidth="1"/>
    <col min="83" max="16384" width="8.88671875" style="13"/>
  </cols>
  <sheetData>
    <row r="1" spans="1:82" x14ac:dyDescent="0.25">
      <c r="A1" s="12" t="s">
        <v>59</v>
      </c>
    </row>
    <row r="2" spans="1:82" x14ac:dyDescent="0.25">
      <c r="A2" s="13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5"/>
    </row>
    <row r="4" spans="1:82" x14ac:dyDescent="0.25">
      <c r="A4" s="48" t="s">
        <v>57</v>
      </c>
    </row>
    <row r="5" spans="1:82" s="12" customFormat="1" x14ac:dyDescent="0.25">
      <c r="A5" s="12" t="s">
        <v>17</v>
      </c>
      <c r="B5" s="40" t="s">
        <v>33</v>
      </c>
      <c r="C5" s="40"/>
      <c r="D5" s="40"/>
      <c r="E5" s="40"/>
      <c r="F5" s="40"/>
      <c r="G5" s="40"/>
      <c r="H5" s="40"/>
      <c r="I5" s="40"/>
      <c r="J5" s="40"/>
      <c r="K5" s="15"/>
      <c r="L5" s="12">
        <v>2015</v>
      </c>
      <c r="M5" s="12">
        <v>2015</v>
      </c>
      <c r="N5" s="12">
        <v>2015</v>
      </c>
      <c r="O5" s="12">
        <v>2015</v>
      </c>
      <c r="P5" s="12">
        <v>2015</v>
      </c>
      <c r="Q5" s="12">
        <v>2015</v>
      </c>
      <c r="R5" s="12">
        <v>2015</v>
      </c>
      <c r="T5" s="12">
        <v>2016</v>
      </c>
      <c r="U5" s="12">
        <v>2016</v>
      </c>
      <c r="V5" s="12">
        <v>2016</v>
      </c>
      <c r="W5" s="12">
        <v>2016</v>
      </c>
      <c r="X5" s="12">
        <v>2016</v>
      </c>
      <c r="Y5" s="12">
        <v>2016</v>
      </c>
      <c r="Z5" s="12">
        <v>2016</v>
      </c>
      <c r="AB5" s="12">
        <v>2017</v>
      </c>
      <c r="AC5" s="12">
        <v>2017</v>
      </c>
      <c r="AD5" s="12">
        <v>2017</v>
      </c>
      <c r="AE5" s="12">
        <v>2017</v>
      </c>
      <c r="AF5" s="12">
        <v>2017</v>
      </c>
      <c r="AG5" s="12">
        <v>2017</v>
      </c>
      <c r="AH5" s="12">
        <v>2017</v>
      </c>
      <c r="AJ5" s="12">
        <v>2018</v>
      </c>
      <c r="AK5" s="12">
        <v>2018</v>
      </c>
      <c r="AL5" s="12">
        <v>2018</v>
      </c>
      <c r="AM5" s="12">
        <v>2018</v>
      </c>
      <c r="AN5" s="12">
        <v>2018</v>
      </c>
      <c r="AO5" s="12">
        <v>2018</v>
      </c>
      <c r="AP5" s="12">
        <v>2018</v>
      </c>
      <c r="AR5" s="12">
        <v>2019</v>
      </c>
      <c r="AS5" s="12">
        <v>2019</v>
      </c>
      <c r="AT5" s="12">
        <v>2019</v>
      </c>
      <c r="AU5" s="12">
        <v>2019</v>
      </c>
      <c r="AV5" s="12">
        <v>2019</v>
      </c>
      <c r="AW5" s="12">
        <v>2019</v>
      </c>
      <c r="AX5" s="12">
        <v>2019</v>
      </c>
      <c r="AZ5" s="12">
        <v>2020</v>
      </c>
      <c r="BA5" s="12">
        <v>2020</v>
      </c>
      <c r="BB5" s="12">
        <v>2020</v>
      </c>
      <c r="BC5" s="12">
        <v>2020</v>
      </c>
      <c r="BD5" s="12">
        <v>2020</v>
      </c>
      <c r="BE5" s="12">
        <v>2020</v>
      </c>
      <c r="BF5" s="12">
        <v>2020</v>
      </c>
      <c r="BH5" s="12">
        <v>2021</v>
      </c>
      <c r="BI5" s="12">
        <v>2021</v>
      </c>
      <c r="BJ5" s="12">
        <v>2021</v>
      </c>
      <c r="BK5" s="12">
        <v>2021</v>
      </c>
      <c r="BL5" s="12">
        <v>2021</v>
      </c>
      <c r="BM5" s="12">
        <v>2021</v>
      </c>
      <c r="BN5" s="12">
        <v>2021</v>
      </c>
      <c r="BP5" s="12">
        <v>2022</v>
      </c>
      <c r="BQ5" s="12">
        <v>2022</v>
      </c>
      <c r="BR5" s="12">
        <v>2022</v>
      </c>
      <c r="BS5" s="12">
        <v>2022</v>
      </c>
      <c r="BT5" s="12">
        <v>2022</v>
      </c>
      <c r="BU5" s="12">
        <v>2022</v>
      </c>
      <c r="BV5" s="12">
        <v>2022</v>
      </c>
      <c r="BX5" s="12">
        <v>2023</v>
      </c>
      <c r="BY5" s="12">
        <v>2023</v>
      </c>
      <c r="BZ5" s="12">
        <v>2023</v>
      </c>
      <c r="CA5" s="12">
        <v>2023</v>
      </c>
      <c r="CB5" s="12">
        <v>2023</v>
      </c>
      <c r="CC5" s="12">
        <v>2023</v>
      </c>
      <c r="CD5" s="12">
        <v>2023</v>
      </c>
    </row>
    <row r="6" spans="1:82" ht="26.4" x14ac:dyDescent="0.25">
      <c r="A6" s="9"/>
      <c r="B6" s="16">
        <v>2015</v>
      </c>
      <c r="C6" s="16">
        <v>2016</v>
      </c>
      <c r="D6" s="16">
        <v>2017</v>
      </c>
      <c r="E6" s="16">
        <v>2018</v>
      </c>
      <c r="F6" s="16">
        <v>2019</v>
      </c>
      <c r="G6" s="16">
        <v>2020</v>
      </c>
      <c r="H6" s="16">
        <v>2021</v>
      </c>
      <c r="I6" s="16">
        <v>2022</v>
      </c>
      <c r="J6" s="16">
        <v>2023</v>
      </c>
      <c r="K6" s="17"/>
      <c r="L6" s="16" t="s">
        <v>0</v>
      </c>
      <c r="M6" s="16" t="s">
        <v>1</v>
      </c>
      <c r="N6" s="16" t="s">
        <v>24</v>
      </c>
      <c r="O6" s="16" t="s">
        <v>3</v>
      </c>
      <c r="P6" s="16" t="s">
        <v>21</v>
      </c>
      <c r="Q6" s="16" t="s">
        <v>22</v>
      </c>
      <c r="R6" s="16" t="s">
        <v>23</v>
      </c>
      <c r="T6" s="16" t="s">
        <v>0</v>
      </c>
      <c r="U6" s="16" t="s">
        <v>1</v>
      </c>
      <c r="V6" s="16" t="s">
        <v>24</v>
      </c>
      <c r="W6" s="16" t="s">
        <v>3</v>
      </c>
      <c r="X6" s="16" t="s">
        <v>21</v>
      </c>
      <c r="Y6" s="16" t="s">
        <v>22</v>
      </c>
      <c r="Z6" s="16" t="s">
        <v>23</v>
      </c>
      <c r="AB6" s="16" t="s">
        <v>0</v>
      </c>
      <c r="AC6" s="16" t="s">
        <v>1</v>
      </c>
      <c r="AD6" s="16" t="s">
        <v>24</v>
      </c>
      <c r="AE6" s="16" t="s">
        <v>3</v>
      </c>
      <c r="AF6" s="16" t="s">
        <v>21</v>
      </c>
      <c r="AG6" s="16" t="s">
        <v>22</v>
      </c>
      <c r="AH6" s="16" t="s">
        <v>23</v>
      </c>
      <c r="AJ6" s="16" t="s">
        <v>0</v>
      </c>
      <c r="AK6" s="16" t="s">
        <v>1</v>
      </c>
      <c r="AL6" s="16" t="s">
        <v>24</v>
      </c>
      <c r="AM6" s="16" t="s">
        <v>3</v>
      </c>
      <c r="AN6" s="16" t="s">
        <v>21</v>
      </c>
      <c r="AO6" s="16" t="s">
        <v>22</v>
      </c>
      <c r="AP6" s="16" t="s">
        <v>23</v>
      </c>
      <c r="AR6" s="16" t="s">
        <v>0</v>
      </c>
      <c r="AS6" s="16" t="s">
        <v>1</v>
      </c>
      <c r="AT6" s="16" t="s">
        <v>24</v>
      </c>
      <c r="AU6" s="16" t="s">
        <v>3</v>
      </c>
      <c r="AV6" s="16" t="s">
        <v>21</v>
      </c>
      <c r="AW6" s="16" t="s">
        <v>22</v>
      </c>
      <c r="AX6" s="16" t="s">
        <v>23</v>
      </c>
      <c r="AZ6" s="16" t="s">
        <v>0</v>
      </c>
      <c r="BA6" s="16" t="s">
        <v>1</v>
      </c>
      <c r="BB6" s="16" t="s">
        <v>24</v>
      </c>
      <c r="BC6" s="16" t="s">
        <v>3</v>
      </c>
      <c r="BD6" s="16" t="s">
        <v>21</v>
      </c>
      <c r="BE6" s="16" t="s">
        <v>22</v>
      </c>
      <c r="BF6" s="16" t="s">
        <v>23</v>
      </c>
      <c r="BH6" s="16" t="s">
        <v>0</v>
      </c>
      <c r="BI6" s="16" t="s">
        <v>1</v>
      </c>
      <c r="BJ6" s="16" t="s">
        <v>24</v>
      </c>
      <c r="BK6" s="16" t="s">
        <v>3</v>
      </c>
      <c r="BL6" s="16" t="s">
        <v>21</v>
      </c>
      <c r="BM6" s="16" t="s">
        <v>22</v>
      </c>
      <c r="BN6" s="16" t="s">
        <v>23</v>
      </c>
      <c r="BO6" s="18"/>
      <c r="BP6" s="16" t="s">
        <v>0</v>
      </c>
      <c r="BQ6" s="16" t="s">
        <v>1</v>
      </c>
      <c r="BR6" s="16" t="s">
        <v>24</v>
      </c>
      <c r="BS6" s="16" t="s">
        <v>3</v>
      </c>
      <c r="BT6" s="16" t="s">
        <v>21</v>
      </c>
      <c r="BU6" s="16" t="s">
        <v>22</v>
      </c>
      <c r="BV6" s="16" t="s">
        <v>23</v>
      </c>
      <c r="BX6" s="16" t="s">
        <v>0</v>
      </c>
      <c r="BY6" s="16" t="s">
        <v>1</v>
      </c>
      <c r="BZ6" s="16" t="s">
        <v>24</v>
      </c>
      <c r="CA6" s="16" t="s">
        <v>3</v>
      </c>
      <c r="CB6" s="16" t="s">
        <v>21</v>
      </c>
      <c r="CC6" s="16" t="s">
        <v>22</v>
      </c>
      <c r="CD6" s="16" t="s">
        <v>23</v>
      </c>
    </row>
    <row r="7" spans="1:82" ht="52.8" x14ac:dyDescent="0.25">
      <c r="A7" s="19" t="s">
        <v>6</v>
      </c>
      <c r="B7" s="33"/>
      <c r="C7" s="33"/>
      <c r="D7" s="33"/>
      <c r="E7" s="33"/>
      <c r="F7" s="19"/>
      <c r="G7" s="19"/>
      <c r="H7" s="19"/>
      <c r="I7" s="33"/>
      <c r="J7" s="33"/>
      <c r="K7" s="20" t="s">
        <v>20</v>
      </c>
      <c r="L7" s="21"/>
      <c r="M7" s="21"/>
      <c r="N7" s="21"/>
      <c r="O7" s="21"/>
      <c r="P7" s="21"/>
      <c r="Q7" s="21"/>
      <c r="R7" s="21"/>
      <c r="T7" s="21"/>
      <c r="U7" s="21"/>
      <c r="V7" s="21"/>
      <c r="W7" s="21"/>
      <c r="X7" s="21"/>
      <c r="Y7" s="21"/>
      <c r="Z7" s="21"/>
      <c r="AB7" s="21"/>
      <c r="AC7" s="21"/>
      <c r="AD7" s="21"/>
      <c r="AE7" s="21"/>
      <c r="AF7" s="21"/>
      <c r="AG7" s="21"/>
      <c r="AH7" s="21"/>
      <c r="AJ7" s="21"/>
      <c r="AK7" s="21"/>
      <c r="AL7" s="21"/>
      <c r="AM7" s="21"/>
      <c r="AN7" s="21"/>
      <c r="AO7" s="21"/>
      <c r="AP7" s="21"/>
      <c r="AR7" s="9">
        <v>433</v>
      </c>
      <c r="AS7" s="9">
        <v>668</v>
      </c>
      <c r="AT7" s="9">
        <v>548</v>
      </c>
      <c r="AU7" s="9">
        <v>482</v>
      </c>
      <c r="AV7" s="9"/>
      <c r="AW7" s="9">
        <v>5155</v>
      </c>
      <c r="AX7" s="9">
        <f>SUM(AR7:AW7)</f>
        <v>7286</v>
      </c>
      <c r="AZ7" s="9">
        <v>462</v>
      </c>
      <c r="BA7" s="9">
        <v>698</v>
      </c>
      <c r="BB7" s="9">
        <v>534</v>
      </c>
      <c r="BC7" s="9">
        <v>559</v>
      </c>
      <c r="BD7" s="9">
        <v>3</v>
      </c>
      <c r="BE7" s="9">
        <v>5281</v>
      </c>
      <c r="BF7" s="9">
        <f>SUM(AZ7:BE7)</f>
        <v>7537</v>
      </c>
      <c r="BH7" s="9">
        <v>478</v>
      </c>
      <c r="BI7" s="9">
        <v>698</v>
      </c>
      <c r="BJ7" s="9">
        <v>542</v>
      </c>
      <c r="BK7" s="9">
        <v>579</v>
      </c>
      <c r="BL7" s="9"/>
      <c r="BM7" s="9">
        <v>5277</v>
      </c>
      <c r="BN7" s="9">
        <v>7574</v>
      </c>
      <c r="BP7" s="22"/>
      <c r="BQ7" s="22"/>
      <c r="BR7" s="22"/>
      <c r="BS7" s="22"/>
      <c r="BT7" s="22"/>
      <c r="BU7" s="22"/>
      <c r="BV7" s="22"/>
      <c r="BX7" s="22"/>
      <c r="BY7" s="22"/>
      <c r="BZ7" s="22"/>
      <c r="CA7" s="22"/>
      <c r="CB7" s="22"/>
      <c r="CC7" s="22"/>
      <c r="CD7" s="22"/>
    </row>
    <row r="8" spans="1:82" ht="52.8" x14ac:dyDescent="0.25">
      <c r="A8" s="23" t="s">
        <v>7</v>
      </c>
      <c r="B8" s="19"/>
      <c r="C8" s="19"/>
      <c r="D8" s="19"/>
      <c r="E8" s="19"/>
      <c r="F8" s="19"/>
      <c r="G8" s="33"/>
      <c r="H8" s="19"/>
      <c r="I8" s="19"/>
      <c r="J8" s="19"/>
      <c r="K8" s="20" t="s">
        <v>20</v>
      </c>
      <c r="L8" s="9">
        <v>129</v>
      </c>
      <c r="M8" s="9">
        <v>485</v>
      </c>
      <c r="N8" s="9">
        <v>454</v>
      </c>
      <c r="O8" s="9">
        <v>348</v>
      </c>
      <c r="P8" s="9"/>
      <c r="Q8" s="9">
        <v>4171</v>
      </c>
      <c r="R8" s="9">
        <f t="shared" ref="R8:R14" si="0">SUM(L8:Q8)</f>
        <v>5587</v>
      </c>
      <c r="T8" s="9">
        <v>136</v>
      </c>
      <c r="U8" s="9">
        <v>528</v>
      </c>
      <c r="V8" s="9">
        <v>519</v>
      </c>
      <c r="W8" s="9">
        <v>279</v>
      </c>
      <c r="X8" s="9">
        <v>1</v>
      </c>
      <c r="Y8" s="9">
        <v>4355</v>
      </c>
      <c r="Z8" s="9">
        <f t="shared" ref="Z8:Z14" si="1">SUM(T8:Y8)</f>
        <v>5818</v>
      </c>
      <c r="AB8" s="9">
        <v>127</v>
      </c>
      <c r="AC8" s="9">
        <v>543</v>
      </c>
      <c r="AD8" s="9">
        <v>484</v>
      </c>
      <c r="AE8" s="9">
        <v>284</v>
      </c>
      <c r="AF8" s="9"/>
      <c r="AG8" s="9">
        <v>4381</v>
      </c>
      <c r="AH8" s="9">
        <f t="shared" ref="AH8:AH14" si="2">SUM(AB8:AG8)</f>
        <v>5819</v>
      </c>
      <c r="AJ8" s="9">
        <v>117</v>
      </c>
      <c r="AK8" s="9">
        <v>484</v>
      </c>
      <c r="AL8" s="9">
        <v>404</v>
      </c>
      <c r="AM8" s="9">
        <v>118</v>
      </c>
      <c r="AN8" s="9">
        <v>546</v>
      </c>
      <c r="AO8" s="9">
        <v>4145</v>
      </c>
      <c r="AP8" s="9">
        <f>SUM(AJ8:AO8)</f>
        <v>5814</v>
      </c>
      <c r="AR8" s="9">
        <v>109</v>
      </c>
      <c r="AS8" s="9">
        <v>452</v>
      </c>
      <c r="AT8" s="9">
        <v>328</v>
      </c>
      <c r="AU8" s="9">
        <v>82</v>
      </c>
      <c r="AV8" s="9">
        <v>1452</v>
      </c>
      <c r="AW8" s="9">
        <v>3865</v>
      </c>
      <c r="AX8" s="9">
        <f t="shared" ref="AX8:AX14" si="3">SUM(AR8:AW8)</f>
        <v>6288</v>
      </c>
      <c r="AZ8" s="22"/>
      <c r="BA8" s="22"/>
      <c r="BB8" s="22"/>
      <c r="BC8" s="22"/>
      <c r="BD8" s="22"/>
      <c r="BE8" s="22"/>
      <c r="BF8" s="22">
        <f t="shared" ref="BF8:BF14" si="4">SUM(AZ8:BE8)</f>
        <v>0</v>
      </c>
      <c r="BH8" s="9">
        <v>101</v>
      </c>
      <c r="BI8" s="9">
        <v>568</v>
      </c>
      <c r="BJ8" s="9">
        <v>450</v>
      </c>
      <c r="BK8" s="9">
        <v>259</v>
      </c>
      <c r="BL8" s="9"/>
      <c r="BM8" s="9">
        <v>4657</v>
      </c>
      <c r="BN8" s="9">
        <v>6035</v>
      </c>
      <c r="BP8" s="9">
        <v>106</v>
      </c>
      <c r="BQ8" s="9">
        <v>601</v>
      </c>
      <c r="BR8" s="9">
        <v>859</v>
      </c>
      <c r="BS8" s="9">
        <v>266</v>
      </c>
      <c r="BT8" s="9"/>
      <c r="BU8" s="9">
        <v>4741</v>
      </c>
      <c r="BV8" s="9">
        <v>6573</v>
      </c>
      <c r="BX8" s="9">
        <v>109</v>
      </c>
      <c r="BY8" s="9">
        <v>612</v>
      </c>
      <c r="BZ8" s="9">
        <v>454</v>
      </c>
      <c r="CA8" s="9">
        <v>96</v>
      </c>
      <c r="CB8" s="9"/>
      <c r="CC8" s="9">
        <v>4829</v>
      </c>
      <c r="CD8" s="9">
        <v>6100</v>
      </c>
    </row>
    <row r="9" spans="1:82" ht="52.8" x14ac:dyDescent="0.25">
      <c r="A9" s="23" t="s">
        <v>8</v>
      </c>
      <c r="B9" s="19"/>
      <c r="C9" s="19"/>
      <c r="D9" s="19"/>
      <c r="E9" s="19"/>
      <c r="F9" s="19"/>
      <c r="G9" s="19"/>
      <c r="H9" s="19"/>
      <c r="I9" s="19"/>
      <c r="J9" s="19"/>
      <c r="K9" s="20" t="s">
        <v>20</v>
      </c>
      <c r="L9" s="9">
        <v>1290</v>
      </c>
      <c r="M9" s="9">
        <v>746</v>
      </c>
      <c r="N9" s="9">
        <v>128</v>
      </c>
      <c r="O9" s="9">
        <v>1060</v>
      </c>
      <c r="P9" s="9"/>
      <c r="Q9" s="9">
        <v>9110</v>
      </c>
      <c r="R9" s="9">
        <f t="shared" si="0"/>
        <v>12334</v>
      </c>
      <c r="T9" s="9">
        <v>1357</v>
      </c>
      <c r="U9" s="9">
        <v>793</v>
      </c>
      <c r="V9" s="9">
        <v>140</v>
      </c>
      <c r="W9" s="9">
        <v>1090</v>
      </c>
      <c r="X9" s="9"/>
      <c r="Y9" s="9">
        <v>9318</v>
      </c>
      <c r="Z9" s="9">
        <f t="shared" si="1"/>
        <v>12698</v>
      </c>
      <c r="AB9" s="9">
        <v>1789</v>
      </c>
      <c r="AC9" s="9">
        <v>851</v>
      </c>
      <c r="AD9" s="9">
        <v>127</v>
      </c>
      <c r="AE9" s="9">
        <v>1153</v>
      </c>
      <c r="AF9" s="9"/>
      <c r="AG9" s="9">
        <v>9156</v>
      </c>
      <c r="AH9" s="9">
        <f t="shared" si="2"/>
        <v>13076</v>
      </c>
      <c r="AJ9" s="9">
        <v>1705</v>
      </c>
      <c r="AK9" s="9">
        <v>892</v>
      </c>
      <c r="AL9" s="9">
        <v>667</v>
      </c>
      <c r="AM9" s="9">
        <v>675</v>
      </c>
      <c r="AN9" s="9"/>
      <c r="AO9" s="9">
        <v>9548</v>
      </c>
      <c r="AP9" s="9">
        <f>SUM(AJ9:AO9)</f>
        <v>13487</v>
      </c>
      <c r="AR9" s="9">
        <v>1244</v>
      </c>
      <c r="AS9" s="9">
        <v>908</v>
      </c>
      <c r="AT9" s="9">
        <v>587</v>
      </c>
      <c r="AU9" s="9">
        <v>817</v>
      </c>
      <c r="AV9" s="9"/>
      <c r="AW9" s="9">
        <v>8486</v>
      </c>
      <c r="AX9" s="9">
        <f t="shared" si="3"/>
        <v>12042</v>
      </c>
      <c r="AZ9" s="9">
        <v>1291</v>
      </c>
      <c r="BA9" s="9">
        <v>966</v>
      </c>
      <c r="BB9" s="9">
        <v>540</v>
      </c>
      <c r="BC9" s="9">
        <v>998</v>
      </c>
      <c r="BD9" s="9"/>
      <c r="BE9" s="9">
        <v>8758</v>
      </c>
      <c r="BF9" s="9">
        <f t="shared" si="4"/>
        <v>12553</v>
      </c>
      <c r="BH9" s="9">
        <v>1279</v>
      </c>
      <c r="BI9" s="9">
        <v>994</v>
      </c>
      <c r="BJ9" s="9">
        <v>518</v>
      </c>
      <c r="BK9" s="9">
        <v>1072</v>
      </c>
      <c r="BL9" s="9"/>
      <c r="BM9" s="9">
        <v>9060</v>
      </c>
      <c r="BN9" s="9">
        <v>12923</v>
      </c>
      <c r="BP9" s="9">
        <v>1292</v>
      </c>
      <c r="BQ9" s="9">
        <v>1032</v>
      </c>
      <c r="BR9" s="9">
        <v>528</v>
      </c>
      <c r="BS9" s="9">
        <v>1221</v>
      </c>
      <c r="BT9" s="9">
        <v>2</v>
      </c>
      <c r="BU9" s="9">
        <v>9227</v>
      </c>
      <c r="BV9" s="9">
        <v>13302</v>
      </c>
      <c r="BX9" s="9">
        <v>1336</v>
      </c>
      <c r="BY9" s="9">
        <v>1079</v>
      </c>
      <c r="BZ9" s="9">
        <v>526</v>
      </c>
      <c r="CA9" s="9">
        <v>1343</v>
      </c>
      <c r="CB9" s="9">
        <v>1</v>
      </c>
      <c r="CC9" s="9">
        <v>9461</v>
      </c>
      <c r="CD9" s="9">
        <v>13746</v>
      </c>
    </row>
    <row r="10" spans="1:82" ht="52.8" customHeight="1" x14ac:dyDescent="0.25">
      <c r="A10" s="23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20" t="s">
        <v>20</v>
      </c>
      <c r="L10" s="9">
        <v>567</v>
      </c>
      <c r="M10" s="9">
        <v>543</v>
      </c>
      <c r="N10" s="9">
        <v>614</v>
      </c>
      <c r="O10" s="9">
        <v>446</v>
      </c>
      <c r="P10" s="9">
        <v>488</v>
      </c>
      <c r="Q10" s="9">
        <v>4690</v>
      </c>
      <c r="R10" s="9">
        <f t="shared" si="0"/>
        <v>7348</v>
      </c>
      <c r="T10" s="9">
        <v>607</v>
      </c>
      <c r="U10" s="9">
        <v>594</v>
      </c>
      <c r="V10" s="9">
        <v>666</v>
      </c>
      <c r="W10" s="9">
        <v>448</v>
      </c>
      <c r="X10" s="9"/>
      <c r="Y10" s="9">
        <v>5712</v>
      </c>
      <c r="Z10" s="9">
        <f t="shared" si="1"/>
        <v>8027</v>
      </c>
      <c r="AB10" s="9">
        <v>639</v>
      </c>
      <c r="AC10" s="9">
        <v>642</v>
      </c>
      <c r="AD10" s="9">
        <v>705</v>
      </c>
      <c r="AE10" s="9">
        <v>492</v>
      </c>
      <c r="AF10" s="9"/>
      <c r="AG10" s="9">
        <v>5901</v>
      </c>
      <c r="AH10" s="9">
        <f t="shared" si="2"/>
        <v>8379</v>
      </c>
      <c r="AJ10" s="9">
        <v>675</v>
      </c>
      <c r="AK10" s="9">
        <v>641</v>
      </c>
      <c r="AL10" s="9">
        <v>737</v>
      </c>
      <c r="AM10" s="9">
        <v>542</v>
      </c>
      <c r="AN10" s="9"/>
      <c r="AO10" s="9">
        <v>5994</v>
      </c>
      <c r="AP10" s="9">
        <f>SUM(AJ10:AO10)</f>
        <v>8589</v>
      </c>
      <c r="AR10" s="9">
        <v>693</v>
      </c>
      <c r="AS10" s="9">
        <v>661</v>
      </c>
      <c r="AT10" s="9">
        <v>683</v>
      </c>
      <c r="AU10" s="9">
        <v>547</v>
      </c>
      <c r="AV10" s="9"/>
      <c r="AW10" s="9">
        <v>5419</v>
      </c>
      <c r="AX10" s="9">
        <f t="shared" si="3"/>
        <v>8003</v>
      </c>
      <c r="AZ10" s="9">
        <v>740</v>
      </c>
      <c r="BA10" s="9">
        <v>681</v>
      </c>
      <c r="BB10" s="9">
        <v>704</v>
      </c>
      <c r="BC10" s="9">
        <v>613</v>
      </c>
      <c r="BD10" s="9"/>
      <c r="BE10" s="9">
        <v>5572</v>
      </c>
      <c r="BF10" s="9">
        <f t="shared" si="4"/>
        <v>8310</v>
      </c>
      <c r="BH10" s="9">
        <v>730</v>
      </c>
      <c r="BI10" s="9">
        <v>689</v>
      </c>
      <c r="BJ10" s="9">
        <v>678</v>
      </c>
      <c r="BK10" s="9">
        <v>658</v>
      </c>
      <c r="BL10" s="9"/>
      <c r="BM10" s="9">
        <v>5823</v>
      </c>
      <c r="BN10" s="9">
        <v>8578</v>
      </c>
      <c r="BP10" s="9">
        <v>737</v>
      </c>
      <c r="BQ10" s="9">
        <v>676</v>
      </c>
      <c r="BR10" s="9">
        <v>638</v>
      </c>
      <c r="BS10" s="9">
        <v>744</v>
      </c>
      <c r="BT10" s="9"/>
      <c r="BU10" s="9">
        <v>5579</v>
      </c>
      <c r="BV10" s="9">
        <v>8374</v>
      </c>
      <c r="BX10" s="9">
        <v>738</v>
      </c>
      <c r="BY10" s="9">
        <v>692</v>
      </c>
      <c r="BZ10" s="9">
        <v>636</v>
      </c>
      <c r="CA10" s="9">
        <v>800</v>
      </c>
      <c r="CB10" s="9"/>
      <c r="CC10" s="9">
        <v>5572</v>
      </c>
      <c r="CD10" s="9">
        <v>8438</v>
      </c>
    </row>
    <row r="11" spans="1:82" ht="52.8" x14ac:dyDescent="0.25">
      <c r="A11" s="23" t="s">
        <v>10</v>
      </c>
      <c r="B11" s="19"/>
      <c r="C11" s="19"/>
      <c r="D11" s="19"/>
      <c r="E11" s="19"/>
      <c r="F11" s="19"/>
      <c r="G11" s="19"/>
      <c r="H11" s="19"/>
      <c r="I11" s="19"/>
      <c r="J11" s="19"/>
      <c r="K11" s="20" t="s">
        <v>20</v>
      </c>
      <c r="L11" s="9">
        <v>1251</v>
      </c>
      <c r="M11" s="9">
        <v>532</v>
      </c>
      <c r="N11" s="9">
        <v>571</v>
      </c>
      <c r="O11" s="9">
        <v>171</v>
      </c>
      <c r="P11" s="9"/>
      <c r="Q11" s="9">
        <v>5314</v>
      </c>
      <c r="R11" s="9">
        <f t="shared" si="0"/>
        <v>7839</v>
      </c>
      <c r="T11" s="9">
        <v>1206</v>
      </c>
      <c r="U11" s="9">
        <v>504</v>
      </c>
      <c r="V11" s="9">
        <v>524</v>
      </c>
      <c r="W11" s="9">
        <v>138</v>
      </c>
      <c r="X11" s="9"/>
      <c r="Y11" s="9">
        <v>5057</v>
      </c>
      <c r="Z11" s="9">
        <f t="shared" si="1"/>
        <v>7429</v>
      </c>
      <c r="AB11" s="9">
        <v>1289</v>
      </c>
      <c r="AC11" s="9">
        <v>530</v>
      </c>
      <c r="AD11" s="9">
        <v>526</v>
      </c>
      <c r="AE11" s="9">
        <v>143</v>
      </c>
      <c r="AF11" s="9"/>
      <c r="AG11" s="9">
        <v>5140</v>
      </c>
      <c r="AH11" s="9">
        <f t="shared" si="2"/>
        <v>7628</v>
      </c>
      <c r="AJ11" s="9">
        <v>1276</v>
      </c>
      <c r="AK11" s="9">
        <v>548</v>
      </c>
      <c r="AL11" s="9">
        <v>519</v>
      </c>
      <c r="AM11" s="9">
        <v>142</v>
      </c>
      <c r="AN11" s="9"/>
      <c r="AO11" s="9">
        <v>5154</v>
      </c>
      <c r="AP11" s="9">
        <f>SUM(AJ11:AO11)</f>
        <v>7639</v>
      </c>
      <c r="AR11" s="9">
        <v>1200</v>
      </c>
      <c r="AS11" s="9">
        <v>540</v>
      </c>
      <c r="AT11" s="9">
        <v>465</v>
      </c>
      <c r="AU11" s="9">
        <v>147</v>
      </c>
      <c r="AV11" s="9"/>
      <c r="AW11" s="9">
        <v>4776</v>
      </c>
      <c r="AX11" s="9">
        <f t="shared" si="3"/>
        <v>7128</v>
      </c>
      <c r="AZ11" s="9">
        <v>1287</v>
      </c>
      <c r="BA11" s="9">
        <v>553</v>
      </c>
      <c r="BB11" s="9">
        <v>453</v>
      </c>
      <c r="BC11" s="9">
        <v>142</v>
      </c>
      <c r="BD11" s="9"/>
      <c r="BE11" s="9">
        <v>4894</v>
      </c>
      <c r="BF11" s="9">
        <f t="shared" si="4"/>
        <v>7329</v>
      </c>
      <c r="BH11" s="9">
        <v>1313</v>
      </c>
      <c r="BI11" s="9">
        <v>557</v>
      </c>
      <c r="BJ11" s="9">
        <v>442</v>
      </c>
      <c r="BK11" s="9">
        <v>139</v>
      </c>
      <c r="BL11" s="9"/>
      <c r="BM11" s="9">
        <v>5072</v>
      </c>
      <c r="BN11" s="9">
        <v>7523</v>
      </c>
      <c r="BP11" s="9">
        <v>1351</v>
      </c>
      <c r="BQ11" s="9">
        <v>553</v>
      </c>
      <c r="BR11" s="9">
        <v>417</v>
      </c>
      <c r="BS11" s="9">
        <v>130</v>
      </c>
      <c r="BT11" s="9"/>
      <c r="BU11" s="9">
        <v>5025</v>
      </c>
      <c r="BV11" s="9">
        <v>7476</v>
      </c>
      <c r="BX11" s="9">
        <v>1112</v>
      </c>
      <c r="BY11" s="9">
        <v>515</v>
      </c>
      <c r="BZ11" s="9">
        <v>331</v>
      </c>
      <c r="CA11" s="9">
        <v>74</v>
      </c>
      <c r="CB11" s="9"/>
      <c r="CC11" s="9">
        <v>4114</v>
      </c>
      <c r="CD11" s="9">
        <v>6146</v>
      </c>
    </row>
    <row r="12" spans="1:82" ht="52.8" x14ac:dyDescent="0.25">
      <c r="A12" s="23" t="s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20" t="s">
        <v>20</v>
      </c>
      <c r="L12" s="9">
        <v>836</v>
      </c>
      <c r="M12" s="9">
        <v>621</v>
      </c>
      <c r="N12" s="9">
        <v>799</v>
      </c>
      <c r="O12" s="9">
        <v>694</v>
      </c>
      <c r="P12" s="9">
        <v>12</v>
      </c>
      <c r="Q12" s="9">
        <v>7726</v>
      </c>
      <c r="R12" s="9">
        <f t="shared" si="0"/>
        <v>10688</v>
      </c>
      <c r="T12" s="9">
        <v>978</v>
      </c>
      <c r="U12" s="9">
        <v>710</v>
      </c>
      <c r="V12" s="9">
        <v>983</v>
      </c>
      <c r="W12" s="9">
        <v>746</v>
      </c>
      <c r="X12" s="9">
        <v>19</v>
      </c>
      <c r="Y12" s="9">
        <v>8715</v>
      </c>
      <c r="Z12" s="9">
        <f t="shared" si="1"/>
        <v>12151</v>
      </c>
      <c r="AB12" s="9">
        <v>888</v>
      </c>
      <c r="AC12" s="9">
        <v>687</v>
      </c>
      <c r="AD12" s="9">
        <v>838</v>
      </c>
      <c r="AE12" s="9">
        <v>728</v>
      </c>
      <c r="AF12" s="9">
        <v>22</v>
      </c>
      <c r="AG12" s="9">
        <v>8226</v>
      </c>
      <c r="AH12" s="9">
        <f t="shared" si="2"/>
        <v>11389</v>
      </c>
      <c r="AJ12" s="9">
        <v>890</v>
      </c>
      <c r="AK12" s="9">
        <v>709</v>
      </c>
      <c r="AL12" s="9">
        <v>878</v>
      </c>
      <c r="AM12" s="9">
        <v>736</v>
      </c>
      <c r="AN12" s="9">
        <v>19</v>
      </c>
      <c r="AO12" s="9">
        <v>8162</v>
      </c>
      <c r="AP12" s="9">
        <f>SUM(AJ12:AO12)</f>
        <v>11394</v>
      </c>
      <c r="AR12" s="9">
        <v>849</v>
      </c>
      <c r="AS12" s="9">
        <v>707</v>
      </c>
      <c r="AT12" s="9">
        <v>804</v>
      </c>
      <c r="AU12" s="9">
        <v>754</v>
      </c>
      <c r="AV12" s="9">
        <v>20</v>
      </c>
      <c r="AW12" s="9">
        <v>7179</v>
      </c>
      <c r="AX12" s="9">
        <f t="shared" si="3"/>
        <v>10313</v>
      </c>
      <c r="AZ12" s="9">
        <v>1210</v>
      </c>
      <c r="BA12" s="9">
        <v>853</v>
      </c>
      <c r="BB12" s="9">
        <v>863</v>
      </c>
      <c r="BC12" s="9">
        <v>778</v>
      </c>
      <c r="BD12" s="9">
        <v>43</v>
      </c>
      <c r="BE12" s="9">
        <v>7965</v>
      </c>
      <c r="BF12" s="9">
        <f t="shared" si="4"/>
        <v>11712</v>
      </c>
      <c r="BH12" s="9">
        <v>1278</v>
      </c>
      <c r="BI12" s="9">
        <v>907</v>
      </c>
      <c r="BJ12" s="9">
        <v>888</v>
      </c>
      <c r="BK12" s="9">
        <v>777</v>
      </c>
      <c r="BL12" s="9">
        <v>37</v>
      </c>
      <c r="BM12" s="9">
        <v>8189</v>
      </c>
      <c r="BN12" s="9">
        <v>12076</v>
      </c>
      <c r="BP12" s="9">
        <v>1336</v>
      </c>
      <c r="BQ12" s="9">
        <v>922</v>
      </c>
      <c r="BR12" s="9">
        <v>828</v>
      </c>
      <c r="BS12" s="9">
        <v>779</v>
      </c>
      <c r="BT12" s="9">
        <v>56</v>
      </c>
      <c r="BU12" s="9">
        <v>8170</v>
      </c>
      <c r="BV12" s="9">
        <v>12091</v>
      </c>
      <c r="BX12" s="9">
        <v>1465</v>
      </c>
      <c r="BY12" s="9">
        <v>916</v>
      </c>
      <c r="BZ12" s="9">
        <v>841</v>
      </c>
      <c r="CA12" s="9">
        <v>798</v>
      </c>
      <c r="CB12" s="9">
        <v>28</v>
      </c>
      <c r="CC12" s="9">
        <v>8266</v>
      </c>
      <c r="CD12" s="9">
        <v>12314</v>
      </c>
    </row>
    <row r="13" spans="1:82" ht="52.8" x14ac:dyDescent="0.25">
      <c r="A13" s="23" t="s">
        <v>12</v>
      </c>
      <c r="B13" s="19"/>
      <c r="C13" s="19"/>
      <c r="D13" s="19"/>
      <c r="E13" s="33"/>
      <c r="F13" s="19"/>
      <c r="G13" s="19"/>
      <c r="H13" s="19"/>
      <c r="I13" s="19"/>
      <c r="J13" s="19"/>
      <c r="K13" s="20" t="s">
        <v>20</v>
      </c>
      <c r="L13" s="9">
        <v>1139</v>
      </c>
      <c r="M13" s="9">
        <v>704</v>
      </c>
      <c r="N13" s="9">
        <v>708</v>
      </c>
      <c r="O13" s="9">
        <v>88</v>
      </c>
      <c r="P13" s="9"/>
      <c r="Q13" s="9">
        <v>9371</v>
      </c>
      <c r="R13" s="9">
        <f t="shared" si="0"/>
        <v>12010</v>
      </c>
      <c r="T13" s="9">
        <v>1149</v>
      </c>
      <c r="U13" s="9">
        <v>686</v>
      </c>
      <c r="V13" s="9">
        <v>682</v>
      </c>
      <c r="W13" s="9">
        <v>80</v>
      </c>
      <c r="X13" s="9"/>
      <c r="Y13" s="9">
        <v>9584</v>
      </c>
      <c r="Z13" s="9">
        <f t="shared" si="1"/>
        <v>12181</v>
      </c>
      <c r="AB13" s="9">
        <v>1178</v>
      </c>
      <c r="AC13" s="9">
        <v>707</v>
      </c>
      <c r="AD13" s="9">
        <v>693</v>
      </c>
      <c r="AE13" s="9">
        <v>85</v>
      </c>
      <c r="AF13" s="9"/>
      <c r="AG13" s="9">
        <v>10147</v>
      </c>
      <c r="AH13" s="9">
        <f t="shared" si="2"/>
        <v>12810</v>
      </c>
      <c r="AJ13" s="22"/>
      <c r="AK13" s="22"/>
      <c r="AL13" s="22"/>
      <c r="AM13" s="22"/>
      <c r="AN13" s="22"/>
      <c r="AO13" s="22"/>
      <c r="AP13" s="22"/>
      <c r="AR13" s="9">
        <v>1153</v>
      </c>
      <c r="AS13" s="9">
        <v>772</v>
      </c>
      <c r="AT13" s="9">
        <v>579</v>
      </c>
      <c r="AU13" s="9">
        <v>81</v>
      </c>
      <c r="AV13" s="9">
        <v>9</v>
      </c>
      <c r="AW13" s="9">
        <v>9057</v>
      </c>
      <c r="AX13" s="9">
        <f t="shared" si="3"/>
        <v>11651</v>
      </c>
      <c r="AZ13" s="9">
        <v>1194</v>
      </c>
      <c r="BA13" s="9">
        <v>789</v>
      </c>
      <c r="BB13" s="9">
        <v>567</v>
      </c>
      <c r="BC13" s="9">
        <v>86</v>
      </c>
      <c r="BD13" s="9"/>
      <c r="BE13" s="9">
        <v>9280</v>
      </c>
      <c r="BF13" s="9">
        <f t="shared" si="4"/>
        <v>11916</v>
      </c>
      <c r="BH13" s="9">
        <v>1202</v>
      </c>
      <c r="BI13" s="9">
        <v>789</v>
      </c>
      <c r="BJ13" s="9">
        <v>559</v>
      </c>
      <c r="BK13" s="9">
        <v>66</v>
      </c>
      <c r="BL13" s="9"/>
      <c r="BM13" s="9">
        <v>8999</v>
      </c>
      <c r="BN13" s="9">
        <v>11615</v>
      </c>
      <c r="BP13" s="9">
        <v>1265</v>
      </c>
      <c r="BQ13" s="9">
        <v>774</v>
      </c>
      <c r="BR13" s="9">
        <v>562</v>
      </c>
      <c r="BS13" s="9">
        <v>54</v>
      </c>
      <c r="BT13" s="9"/>
      <c r="BU13" s="9">
        <v>9033</v>
      </c>
      <c r="BV13" s="9">
        <v>11688</v>
      </c>
      <c r="BX13" s="9">
        <v>1248</v>
      </c>
      <c r="BY13" s="9">
        <v>801</v>
      </c>
      <c r="BZ13" s="9">
        <v>566</v>
      </c>
      <c r="CA13" s="9">
        <v>63</v>
      </c>
      <c r="CB13" s="9"/>
      <c r="CC13" s="9">
        <v>9243</v>
      </c>
      <c r="CD13" s="9">
        <v>11921</v>
      </c>
    </row>
    <row r="14" spans="1:82" ht="52.8" x14ac:dyDescent="0.25">
      <c r="A14" s="23" t="s">
        <v>13</v>
      </c>
      <c r="B14" s="24"/>
      <c r="C14" s="24"/>
      <c r="D14" s="24"/>
      <c r="E14" s="24"/>
      <c r="F14" s="24"/>
      <c r="G14" s="24"/>
      <c r="H14" s="24"/>
      <c r="I14" s="24"/>
      <c r="J14" s="24"/>
      <c r="K14" s="20" t="s">
        <v>20</v>
      </c>
      <c r="L14" s="9">
        <v>1210</v>
      </c>
      <c r="M14" s="9">
        <v>624</v>
      </c>
      <c r="N14" s="9">
        <v>596</v>
      </c>
      <c r="O14" s="9">
        <v>471</v>
      </c>
      <c r="P14" s="9"/>
      <c r="Q14" s="9">
        <v>7046</v>
      </c>
      <c r="R14" s="9">
        <f t="shared" si="0"/>
        <v>9947</v>
      </c>
      <c r="T14" s="9">
        <v>1257</v>
      </c>
      <c r="U14" s="9">
        <v>645</v>
      </c>
      <c r="V14" s="9">
        <v>595</v>
      </c>
      <c r="W14" s="9">
        <v>539</v>
      </c>
      <c r="X14" s="9"/>
      <c r="Y14" s="9">
        <v>7129</v>
      </c>
      <c r="Z14" s="9">
        <f t="shared" si="1"/>
        <v>10165</v>
      </c>
      <c r="AB14" s="9">
        <v>1200</v>
      </c>
      <c r="AC14" s="9">
        <v>661</v>
      </c>
      <c r="AD14" s="9">
        <v>583</v>
      </c>
      <c r="AE14" s="9">
        <v>600</v>
      </c>
      <c r="AF14" s="9"/>
      <c r="AG14" s="9">
        <v>7200</v>
      </c>
      <c r="AH14" s="9">
        <f t="shared" si="2"/>
        <v>10244</v>
      </c>
      <c r="AJ14" s="9">
        <v>1132</v>
      </c>
      <c r="AK14" s="9">
        <v>670</v>
      </c>
      <c r="AL14" s="9">
        <v>564</v>
      </c>
      <c r="AM14" s="9">
        <v>655</v>
      </c>
      <c r="AN14" s="9"/>
      <c r="AO14" s="9">
        <v>7115</v>
      </c>
      <c r="AP14" s="9">
        <f>SUM(AJ14:AO14)</f>
        <v>10136</v>
      </c>
      <c r="AR14" s="9">
        <v>1181</v>
      </c>
      <c r="AS14" s="9">
        <v>691</v>
      </c>
      <c r="AT14" s="9">
        <v>554</v>
      </c>
      <c r="AU14" s="9">
        <v>702</v>
      </c>
      <c r="AV14" s="9"/>
      <c r="AW14" s="9">
        <v>7170</v>
      </c>
      <c r="AX14" s="9">
        <f t="shared" si="3"/>
        <v>10298</v>
      </c>
      <c r="AZ14" s="9">
        <v>1318</v>
      </c>
      <c r="BA14" s="9">
        <v>700</v>
      </c>
      <c r="BB14" s="9">
        <v>556</v>
      </c>
      <c r="BC14" s="9">
        <v>779</v>
      </c>
      <c r="BD14" s="9">
        <v>2</v>
      </c>
      <c r="BE14" s="9">
        <v>7564</v>
      </c>
      <c r="BF14" s="9">
        <f t="shared" si="4"/>
        <v>10919</v>
      </c>
      <c r="BH14" s="9">
        <v>1389</v>
      </c>
      <c r="BI14" s="9">
        <v>712</v>
      </c>
      <c r="BJ14" s="9">
        <v>544</v>
      </c>
      <c r="BK14" s="9">
        <v>781</v>
      </c>
      <c r="BL14" s="9"/>
      <c r="BM14" s="9">
        <v>7955</v>
      </c>
      <c r="BN14" s="9">
        <v>11381</v>
      </c>
      <c r="BP14" s="9">
        <v>1249</v>
      </c>
      <c r="BQ14" s="9">
        <v>723</v>
      </c>
      <c r="BR14" s="9">
        <v>546</v>
      </c>
      <c r="BS14" s="9">
        <v>752</v>
      </c>
      <c r="BT14" s="9"/>
      <c r="BU14" s="9">
        <v>7660</v>
      </c>
      <c r="BV14" s="9">
        <v>10930</v>
      </c>
      <c r="BX14" s="9">
        <v>1399</v>
      </c>
      <c r="BY14" s="9">
        <v>751</v>
      </c>
      <c r="BZ14" s="9">
        <v>518</v>
      </c>
      <c r="CA14" s="9">
        <v>749</v>
      </c>
      <c r="CB14" s="9"/>
      <c r="CC14" s="9">
        <v>8008</v>
      </c>
      <c r="CD14" s="9">
        <v>11425</v>
      </c>
    </row>
    <row r="15" spans="1:82" ht="52.8" x14ac:dyDescent="0.25">
      <c r="A15" s="25" t="s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20" t="s">
        <v>16</v>
      </c>
      <c r="L15" s="9">
        <f t="shared" ref="L15:R15" si="5">SUM(L8:L14)</f>
        <v>6422</v>
      </c>
      <c r="M15" s="9">
        <f t="shared" si="5"/>
        <v>4255</v>
      </c>
      <c r="N15" s="9">
        <f t="shared" si="5"/>
        <v>3870</v>
      </c>
      <c r="O15" s="9">
        <f>SUM(O8:O14)</f>
        <v>3278</v>
      </c>
      <c r="P15" s="9">
        <f>SUM(P8:P14)</f>
        <v>500</v>
      </c>
      <c r="Q15" s="9">
        <f t="shared" si="5"/>
        <v>47428</v>
      </c>
      <c r="R15" s="9">
        <f t="shared" si="5"/>
        <v>65753</v>
      </c>
      <c r="T15" s="9">
        <f t="shared" ref="T15:Z15" si="6">SUM(T8:T14)</f>
        <v>6690</v>
      </c>
      <c r="U15" s="9">
        <f t="shared" si="6"/>
        <v>4460</v>
      </c>
      <c r="V15" s="9">
        <f t="shared" si="6"/>
        <v>4109</v>
      </c>
      <c r="W15" s="9">
        <f>SUM(W8:W14)</f>
        <v>3320</v>
      </c>
      <c r="X15" s="9">
        <f>SUM(X8:X14)</f>
        <v>20</v>
      </c>
      <c r="Y15" s="9">
        <v>71035</v>
      </c>
      <c r="Z15" s="9">
        <f t="shared" si="6"/>
        <v>68469</v>
      </c>
      <c r="AB15" s="9">
        <f t="shared" ref="AB15:AH15" si="7">SUM(AB8:AB14)</f>
        <v>7110</v>
      </c>
      <c r="AC15" s="9">
        <f t="shared" si="7"/>
        <v>4621</v>
      </c>
      <c r="AD15" s="9">
        <f t="shared" si="7"/>
        <v>3956</v>
      </c>
      <c r="AE15" s="9">
        <f>SUM(AE8:AE14)</f>
        <v>3485</v>
      </c>
      <c r="AF15" s="9">
        <f>SUM(AF8:AF14)</f>
        <v>22</v>
      </c>
      <c r="AG15" s="9">
        <v>70385</v>
      </c>
      <c r="AH15" s="9">
        <f t="shared" si="7"/>
        <v>69345</v>
      </c>
      <c r="AJ15" s="9">
        <f>SUM(AJ14,AJ8:AJ12)</f>
        <v>5795</v>
      </c>
      <c r="AK15" s="9">
        <f>SUM(AK8:AK12,AK14)</f>
        <v>3944</v>
      </c>
      <c r="AL15" s="9">
        <f>SUM(AL8:AL12,AL14)</f>
        <v>3769</v>
      </c>
      <c r="AM15" s="9">
        <f>SUM(AM14,AM8:AM12)</f>
        <v>2868</v>
      </c>
      <c r="AN15" s="9">
        <f>SUM(AN8:AN14)</f>
        <v>565</v>
      </c>
      <c r="AO15" s="9">
        <f>SUM(AO14,AO8:AO12)</f>
        <v>40118</v>
      </c>
      <c r="AP15" s="9">
        <f>SUM(AJ15:AO15)</f>
        <v>57059</v>
      </c>
      <c r="AR15" s="9">
        <f t="shared" ref="AR15:AX15" si="8">SUM(AR7:AR14)</f>
        <v>6862</v>
      </c>
      <c r="AS15" s="9">
        <f t="shared" si="8"/>
        <v>5399</v>
      </c>
      <c r="AT15" s="9">
        <f t="shared" si="8"/>
        <v>4548</v>
      </c>
      <c r="AU15" s="9">
        <f t="shared" si="8"/>
        <v>3612</v>
      </c>
      <c r="AV15" s="9">
        <f t="shared" si="8"/>
        <v>1481</v>
      </c>
      <c r="AW15" s="9">
        <f t="shared" si="8"/>
        <v>51107</v>
      </c>
      <c r="AX15" s="9">
        <f t="shared" si="8"/>
        <v>73009</v>
      </c>
      <c r="AZ15" s="9">
        <f>SUM(AZ7:AZ14)</f>
        <v>7502</v>
      </c>
      <c r="BA15" s="9">
        <f t="shared" ref="BA15:BF15" si="9">SUM(BA7:BA14)</f>
        <v>5240</v>
      </c>
      <c r="BB15" s="9">
        <f t="shared" si="9"/>
        <v>4217</v>
      </c>
      <c r="BC15" s="9">
        <f t="shared" si="9"/>
        <v>3955</v>
      </c>
      <c r="BD15" s="9">
        <f t="shared" si="9"/>
        <v>48</v>
      </c>
      <c r="BE15" s="9">
        <f t="shared" si="9"/>
        <v>49314</v>
      </c>
      <c r="BF15" s="9">
        <f t="shared" si="9"/>
        <v>70276</v>
      </c>
      <c r="BH15" s="9">
        <v>7770</v>
      </c>
      <c r="BI15" s="9">
        <v>5914</v>
      </c>
      <c r="BJ15" s="9">
        <v>4621</v>
      </c>
      <c r="BK15" s="9">
        <v>4331</v>
      </c>
      <c r="BL15" s="9">
        <v>37</v>
      </c>
      <c r="BM15" s="9">
        <v>55032</v>
      </c>
      <c r="BN15" s="9">
        <v>77705</v>
      </c>
      <c r="BP15" s="9">
        <v>7336</v>
      </c>
      <c r="BQ15" s="9">
        <v>5281</v>
      </c>
      <c r="BR15" s="9">
        <v>4378</v>
      </c>
      <c r="BS15" s="9">
        <v>3946</v>
      </c>
      <c r="BT15" s="9">
        <v>58</v>
      </c>
      <c r="BU15" s="9">
        <v>49435</v>
      </c>
      <c r="BV15" s="9">
        <v>70434</v>
      </c>
      <c r="BX15" s="9">
        <v>7407</v>
      </c>
      <c r="BY15" s="9">
        <v>5366</v>
      </c>
      <c r="BZ15" s="9">
        <v>3872</v>
      </c>
      <c r="CA15" s="9">
        <v>3923</v>
      </c>
      <c r="CB15" s="9">
        <v>29</v>
      </c>
      <c r="CC15" s="9">
        <v>49493</v>
      </c>
      <c r="CD15" s="9">
        <v>70090</v>
      </c>
    </row>
    <row r="16" spans="1:82" x14ac:dyDescent="0.25">
      <c r="B16" s="26"/>
      <c r="C16" s="26"/>
      <c r="D16" s="26"/>
      <c r="E16" s="26"/>
      <c r="F16" s="26"/>
      <c r="G16" s="26"/>
      <c r="H16" s="26"/>
      <c r="I16" s="26"/>
      <c r="J16" s="26"/>
    </row>
    <row r="17" spans="1:82" x14ac:dyDescent="0.25">
      <c r="B17" s="26"/>
      <c r="C17" s="26"/>
      <c r="D17" s="26"/>
      <c r="E17" s="26"/>
      <c r="F17" s="26"/>
      <c r="G17" s="26"/>
      <c r="H17" s="26"/>
      <c r="I17" s="26"/>
      <c r="J17" s="26"/>
    </row>
    <row r="18" spans="1:82" x14ac:dyDescent="0.25">
      <c r="A18" s="12" t="s">
        <v>18</v>
      </c>
      <c r="B18" s="40" t="s">
        <v>33</v>
      </c>
      <c r="C18" s="40"/>
      <c r="D18" s="40"/>
      <c r="E18" s="40"/>
      <c r="F18" s="40"/>
      <c r="G18" s="40"/>
      <c r="H18" s="40"/>
      <c r="I18" s="40"/>
      <c r="J18" s="40"/>
      <c r="K18" s="15"/>
    </row>
    <row r="19" spans="1:82" ht="26.4" x14ac:dyDescent="0.25">
      <c r="A19" s="9"/>
      <c r="B19" s="16">
        <v>2015</v>
      </c>
      <c r="C19" s="16">
        <v>2016</v>
      </c>
      <c r="D19" s="16">
        <v>2017</v>
      </c>
      <c r="E19" s="16">
        <v>2018</v>
      </c>
      <c r="F19" s="16">
        <v>2019</v>
      </c>
      <c r="G19" s="16">
        <v>2020</v>
      </c>
      <c r="H19" s="16">
        <v>2021</v>
      </c>
      <c r="I19" s="16">
        <v>2022</v>
      </c>
      <c r="J19" s="16">
        <v>2023</v>
      </c>
      <c r="K19" s="17"/>
      <c r="L19" s="16" t="s">
        <v>0</v>
      </c>
      <c r="M19" s="16" t="s">
        <v>1</v>
      </c>
      <c r="N19" s="16" t="s">
        <v>24</v>
      </c>
      <c r="O19" s="16" t="s">
        <v>3</v>
      </c>
      <c r="P19" s="16" t="s">
        <v>21</v>
      </c>
      <c r="Q19" s="16" t="s">
        <v>22</v>
      </c>
      <c r="R19" s="16" t="s">
        <v>23</v>
      </c>
      <c r="T19" s="16" t="s">
        <v>0</v>
      </c>
      <c r="U19" s="16" t="s">
        <v>1</v>
      </c>
      <c r="V19" s="16" t="s">
        <v>24</v>
      </c>
      <c r="W19" s="16" t="s">
        <v>3</v>
      </c>
      <c r="X19" s="16" t="s">
        <v>21</v>
      </c>
      <c r="Y19" s="16" t="s">
        <v>22</v>
      </c>
      <c r="Z19" s="16" t="s">
        <v>23</v>
      </c>
      <c r="AB19" s="16" t="s">
        <v>0</v>
      </c>
      <c r="AC19" s="16" t="s">
        <v>1</v>
      </c>
      <c r="AD19" s="16" t="s">
        <v>24</v>
      </c>
      <c r="AE19" s="16" t="s">
        <v>3</v>
      </c>
      <c r="AF19" s="16" t="s">
        <v>21</v>
      </c>
      <c r="AG19" s="16" t="s">
        <v>22</v>
      </c>
      <c r="AH19" s="16" t="s">
        <v>23</v>
      </c>
      <c r="AJ19" s="16" t="s">
        <v>0</v>
      </c>
      <c r="AK19" s="16" t="s">
        <v>1</v>
      </c>
      <c r="AL19" s="16" t="s">
        <v>24</v>
      </c>
      <c r="AM19" s="16" t="s">
        <v>3</v>
      </c>
      <c r="AN19" s="16" t="s">
        <v>21</v>
      </c>
      <c r="AO19" s="16" t="s">
        <v>22</v>
      </c>
      <c r="AP19" s="16" t="s">
        <v>23</v>
      </c>
      <c r="AR19" s="16" t="s">
        <v>0</v>
      </c>
      <c r="AS19" s="16" t="s">
        <v>1</v>
      </c>
      <c r="AT19" s="16" t="s">
        <v>24</v>
      </c>
      <c r="AU19" s="16" t="s">
        <v>3</v>
      </c>
      <c r="AV19" s="16" t="s">
        <v>21</v>
      </c>
      <c r="AW19" s="16" t="s">
        <v>22</v>
      </c>
      <c r="AX19" s="16" t="s">
        <v>23</v>
      </c>
      <c r="AZ19" s="16" t="s">
        <v>0</v>
      </c>
      <c r="BA19" s="16" t="s">
        <v>1</v>
      </c>
      <c r="BB19" s="16" t="s">
        <v>24</v>
      </c>
      <c r="BC19" s="16" t="s">
        <v>3</v>
      </c>
      <c r="BD19" s="16" t="s">
        <v>21</v>
      </c>
      <c r="BE19" s="16" t="s">
        <v>22</v>
      </c>
      <c r="BF19" s="16" t="s">
        <v>23</v>
      </c>
      <c r="BH19" s="16" t="s">
        <v>0</v>
      </c>
      <c r="BI19" s="16" t="s">
        <v>1</v>
      </c>
      <c r="BJ19" s="16" t="s">
        <v>24</v>
      </c>
      <c r="BK19" s="16" t="s">
        <v>3</v>
      </c>
      <c r="BL19" s="16" t="s">
        <v>21</v>
      </c>
      <c r="BM19" s="16" t="s">
        <v>22</v>
      </c>
      <c r="BN19" s="16" t="s">
        <v>23</v>
      </c>
      <c r="BO19" s="18"/>
      <c r="BP19" s="16" t="s">
        <v>0</v>
      </c>
      <c r="BQ19" s="16" t="s">
        <v>1</v>
      </c>
      <c r="BR19" s="16" t="s">
        <v>24</v>
      </c>
      <c r="BS19" s="16" t="s">
        <v>3</v>
      </c>
      <c r="BT19" s="16" t="s">
        <v>21</v>
      </c>
      <c r="BU19" s="16" t="s">
        <v>22</v>
      </c>
      <c r="BV19" s="16" t="s">
        <v>23</v>
      </c>
      <c r="BX19" s="16" t="s">
        <v>0</v>
      </c>
      <c r="BY19" s="16" t="s">
        <v>1</v>
      </c>
      <c r="BZ19" s="16" t="s">
        <v>24</v>
      </c>
      <c r="CA19" s="16" t="s">
        <v>3</v>
      </c>
      <c r="CB19" s="16" t="s">
        <v>21</v>
      </c>
      <c r="CC19" s="16" t="s">
        <v>22</v>
      </c>
      <c r="CD19" s="16" t="s">
        <v>23</v>
      </c>
    </row>
    <row r="20" spans="1:82" ht="52.8" x14ac:dyDescent="0.25">
      <c r="A20" s="23" t="str">
        <f>A$7</f>
        <v>AMC</v>
      </c>
      <c r="B20" s="33"/>
      <c r="C20" s="33"/>
      <c r="D20" s="33"/>
      <c r="E20" s="33"/>
      <c r="F20" s="19"/>
      <c r="G20" s="19"/>
      <c r="H20" s="19"/>
      <c r="I20" s="33"/>
      <c r="J20" s="33"/>
      <c r="K20" s="20" t="s">
        <v>20</v>
      </c>
      <c r="L20" s="22"/>
      <c r="M20" s="22"/>
      <c r="N20" s="22"/>
      <c r="O20" s="22"/>
      <c r="P20" s="22"/>
      <c r="Q20" s="22"/>
      <c r="R20" s="22"/>
      <c r="T20" s="9"/>
      <c r="U20" s="22"/>
      <c r="V20" s="22"/>
      <c r="W20" s="22"/>
      <c r="X20" s="22"/>
      <c r="Y20" s="22"/>
      <c r="Z20" s="22"/>
      <c r="AB20" s="22"/>
      <c r="AC20" s="22"/>
      <c r="AD20" s="22"/>
      <c r="AE20" s="22"/>
      <c r="AF20" s="22"/>
      <c r="AG20" s="22"/>
      <c r="AH20" s="22"/>
      <c r="AJ20" s="22"/>
      <c r="AK20" s="22"/>
      <c r="AL20" s="22"/>
      <c r="AM20" s="22"/>
      <c r="AN20" s="22"/>
      <c r="AO20" s="22"/>
      <c r="AP20" s="22"/>
      <c r="AR20" s="9">
        <v>208</v>
      </c>
      <c r="AS20" s="9">
        <v>364</v>
      </c>
      <c r="AT20" s="9">
        <v>206</v>
      </c>
      <c r="AU20" s="9">
        <v>76</v>
      </c>
      <c r="AV20" s="9"/>
      <c r="AW20" s="9">
        <v>1373</v>
      </c>
      <c r="AX20" s="9">
        <f>SUM(AR20:AW20)</f>
        <v>2227</v>
      </c>
      <c r="AZ20" s="9">
        <v>218</v>
      </c>
      <c r="BA20" s="9">
        <v>378</v>
      </c>
      <c r="BB20" s="9">
        <v>197</v>
      </c>
      <c r="BC20" s="9">
        <v>87</v>
      </c>
      <c r="BD20" s="9"/>
      <c r="BE20" s="9">
        <v>1405</v>
      </c>
      <c r="BF20" s="9">
        <f>SUM(AZ20:BE20)</f>
        <v>2285</v>
      </c>
      <c r="BH20" s="9">
        <v>221</v>
      </c>
      <c r="BI20" s="9">
        <v>371</v>
      </c>
      <c r="BJ20" s="9">
        <v>201</v>
      </c>
      <c r="BK20" s="9">
        <v>101</v>
      </c>
      <c r="BL20" s="9"/>
      <c r="BM20" s="9">
        <v>1384</v>
      </c>
      <c r="BN20" s="9">
        <v>2278</v>
      </c>
      <c r="BP20" s="22"/>
      <c r="BQ20" s="22"/>
      <c r="BR20" s="22"/>
      <c r="BS20" s="22"/>
      <c r="BT20" s="22"/>
      <c r="BU20" s="22"/>
      <c r="BV20" s="22"/>
      <c r="BX20" s="22"/>
      <c r="BY20" s="22"/>
      <c r="BZ20" s="22"/>
      <c r="CA20" s="22"/>
      <c r="CB20" s="22"/>
      <c r="CC20" s="22"/>
      <c r="CD20" s="22"/>
    </row>
    <row r="21" spans="1:82" ht="52.8" x14ac:dyDescent="0.25">
      <c r="A21" s="23" t="str">
        <f>A$8</f>
        <v>Maastricht UMC+</v>
      </c>
      <c r="B21" s="19"/>
      <c r="C21" s="19"/>
      <c r="D21" s="19"/>
      <c r="E21" s="19"/>
      <c r="F21" s="19"/>
      <c r="G21" s="33"/>
      <c r="H21" s="19"/>
      <c r="I21" s="19"/>
      <c r="J21" s="19"/>
      <c r="K21" s="20" t="s">
        <v>20</v>
      </c>
      <c r="L21" s="9">
        <v>55</v>
      </c>
      <c r="M21" s="9">
        <v>297</v>
      </c>
      <c r="N21" s="9">
        <v>183</v>
      </c>
      <c r="O21" s="9">
        <v>84</v>
      </c>
      <c r="P21" s="9"/>
      <c r="Q21" s="9">
        <v>1123</v>
      </c>
      <c r="R21" s="9">
        <f t="shared" ref="R21:R27" si="10">SUM(L21:Q21)</f>
        <v>1742</v>
      </c>
      <c r="T21" s="9">
        <v>54</v>
      </c>
      <c r="U21" s="9">
        <v>313</v>
      </c>
      <c r="V21" s="9">
        <v>203</v>
      </c>
      <c r="W21" s="9">
        <v>64</v>
      </c>
      <c r="X21" s="9">
        <v>1</v>
      </c>
      <c r="Y21" s="9">
        <v>1179</v>
      </c>
      <c r="Z21" s="9">
        <f t="shared" ref="Z21:Z27" si="11">SUM(T21:Y21)</f>
        <v>1814</v>
      </c>
      <c r="AB21" s="9">
        <v>58</v>
      </c>
      <c r="AC21" s="9">
        <v>315</v>
      </c>
      <c r="AD21" s="9">
        <v>178</v>
      </c>
      <c r="AE21" s="9">
        <v>56</v>
      </c>
      <c r="AF21" s="9"/>
      <c r="AG21" s="9">
        <v>1182</v>
      </c>
      <c r="AH21" s="9">
        <f t="shared" ref="AH21:AH27" si="12">SUM(AB21:AG21)</f>
        <v>1789</v>
      </c>
      <c r="AJ21" s="9">
        <v>51</v>
      </c>
      <c r="AK21" s="9">
        <v>281</v>
      </c>
      <c r="AL21" s="9">
        <v>145</v>
      </c>
      <c r="AM21" s="9">
        <v>16</v>
      </c>
      <c r="AN21" s="9">
        <v>145</v>
      </c>
      <c r="AO21" s="9">
        <v>1129</v>
      </c>
      <c r="AP21" s="9">
        <f>SUM(AJ21:AO21)</f>
        <v>1767</v>
      </c>
      <c r="AR21" s="9">
        <v>46</v>
      </c>
      <c r="AS21" s="9">
        <v>254</v>
      </c>
      <c r="AT21" s="9">
        <v>121</v>
      </c>
      <c r="AU21" s="9">
        <v>11</v>
      </c>
      <c r="AV21" s="9">
        <v>404</v>
      </c>
      <c r="AW21" s="9">
        <v>1043</v>
      </c>
      <c r="AX21" s="9">
        <f t="shared" ref="AX21:AX28" si="13">SUM(AR21:AW21)</f>
        <v>1879</v>
      </c>
      <c r="AZ21" s="27"/>
      <c r="BA21" s="27"/>
      <c r="BB21" s="27"/>
      <c r="BC21" s="27"/>
      <c r="BD21" s="27"/>
      <c r="BE21" s="27"/>
      <c r="BF21" s="27"/>
      <c r="BH21" s="9">
        <v>44</v>
      </c>
      <c r="BI21" s="9">
        <v>299</v>
      </c>
      <c r="BJ21" s="9">
        <v>174</v>
      </c>
      <c r="BK21" s="9">
        <v>63</v>
      </c>
      <c r="BL21" s="9"/>
      <c r="BM21" s="9">
        <v>1205</v>
      </c>
      <c r="BN21" s="9">
        <v>1785</v>
      </c>
      <c r="BP21" s="9">
        <v>44</v>
      </c>
      <c r="BQ21" s="9">
        <v>306</v>
      </c>
      <c r="BR21" s="9">
        <v>294</v>
      </c>
      <c r="BS21" s="9">
        <v>60</v>
      </c>
      <c r="BT21" s="9"/>
      <c r="BU21" s="9">
        <v>1222</v>
      </c>
      <c r="BV21" s="9">
        <v>1926</v>
      </c>
      <c r="BX21" s="9">
        <v>46</v>
      </c>
      <c r="BY21" s="9">
        <v>311</v>
      </c>
      <c r="BZ21" s="9">
        <v>172</v>
      </c>
      <c r="CA21" s="9">
        <v>13</v>
      </c>
      <c r="CB21" s="9"/>
      <c r="CC21" s="9">
        <v>1226</v>
      </c>
      <c r="CD21" s="9">
        <v>1768</v>
      </c>
    </row>
    <row r="22" spans="1:82" ht="52.8" x14ac:dyDescent="0.25">
      <c r="A22" s="23" t="str">
        <f>A$9</f>
        <v>Erasmus MC</v>
      </c>
      <c r="B22" s="19"/>
      <c r="C22" s="19"/>
      <c r="D22" s="19"/>
      <c r="E22" s="19"/>
      <c r="F22" s="19"/>
      <c r="G22" s="19"/>
      <c r="H22" s="19"/>
      <c r="I22" s="19"/>
      <c r="J22" s="19"/>
      <c r="K22" s="20" t="s">
        <v>20</v>
      </c>
      <c r="L22" s="9">
        <v>533</v>
      </c>
      <c r="M22" s="9">
        <v>406</v>
      </c>
      <c r="N22" s="9">
        <v>47</v>
      </c>
      <c r="O22" s="9">
        <v>312</v>
      </c>
      <c r="P22" s="9"/>
      <c r="Q22" s="9">
        <v>2371</v>
      </c>
      <c r="R22" s="9">
        <f t="shared" si="10"/>
        <v>3669</v>
      </c>
      <c r="T22" s="9">
        <v>537</v>
      </c>
      <c r="U22" s="9">
        <v>427</v>
      </c>
      <c r="V22" s="9">
        <v>38</v>
      </c>
      <c r="W22" s="9">
        <v>321</v>
      </c>
      <c r="X22" s="9"/>
      <c r="Y22" s="9">
        <v>2381</v>
      </c>
      <c r="Z22" s="9">
        <f t="shared" si="11"/>
        <v>3704</v>
      </c>
      <c r="AB22" s="9">
        <v>680</v>
      </c>
      <c r="AC22" s="9">
        <v>446</v>
      </c>
      <c r="AD22" s="9">
        <v>36</v>
      </c>
      <c r="AE22" s="9">
        <v>354</v>
      </c>
      <c r="AF22" s="9"/>
      <c r="AG22" s="9">
        <v>2232</v>
      </c>
      <c r="AH22" s="9">
        <f t="shared" si="12"/>
        <v>3748</v>
      </c>
      <c r="AJ22" s="9">
        <v>628</v>
      </c>
      <c r="AK22" s="9">
        <v>451</v>
      </c>
      <c r="AL22" s="9">
        <v>252</v>
      </c>
      <c r="AM22" s="9">
        <v>176</v>
      </c>
      <c r="AN22" s="9"/>
      <c r="AO22" s="9">
        <v>2293</v>
      </c>
      <c r="AP22" s="9">
        <f>SUM(AJ22:AO22)</f>
        <v>3800</v>
      </c>
      <c r="AR22" s="9">
        <v>476</v>
      </c>
      <c r="AS22" s="9">
        <v>458</v>
      </c>
      <c r="AT22" s="9">
        <v>216</v>
      </c>
      <c r="AU22" s="9">
        <v>219</v>
      </c>
      <c r="AV22" s="9"/>
      <c r="AW22" s="9">
        <v>2014</v>
      </c>
      <c r="AX22" s="9">
        <f t="shared" si="13"/>
        <v>3383</v>
      </c>
      <c r="AZ22" s="9">
        <v>498</v>
      </c>
      <c r="BA22" s="9">
        <v>483</v>
      </c>
      <c r="BB22" s="9">
        <v>193</v>
      </c>
      <c r="BC22" s="9">
        <v>280</v>
      </c>
      <c r="BD22" s="9"/>
      <c r="BE22" s="9">
        <v>2068</v>
      </c>
      <c r="BF22" s="9">
        <f t="shared" ref="BF22:BF28" si="14">SUM(AZ22:BE22)</f>
        <v>3522</v>
      </c>
      <c r="BH22" s="9">
        <v>495</v>
      </c>
      <c r="BI22" s="9">
        <v>495</v>
      </c>
      <c r="BJ22" s="9">
        <v>189</v>
      </c>
      <c r="BK22" s="9">
        <v>314</v>
      </c>
      <c r="BL22" s="9"/>
      <c r="BM22" s="9">
        <v>2091</v>
      </c>
      <c r="BN22" s="9">
        <v>3584</v>
      </c>
      <c r="BP22" s="9">
        <v>502</v>
      </c>
      <c r="BQ22" s="9">
        <v>520</v>
      </c>
      <c r="BR22" s="9">
        <v>177</v>
      </c>
      <c r="BS22" s="9">
        <v>356</v>
      </c>
      <c r="BT22" s="9">
        <v>1</v>
      </c>
      <c r="BU22" s="9">
        <v>2084</v>
      </c>
      <c r="BV22" s="9">
        <v>3640</v>
      </c>
      <c r="BX22" s="9">
        <v>522</v>
      </c>
      <c r="BY22" s="9">
        <v>545</v>
      </c>
      <c r="BZ22" s="9">
        <v>181</v>
      </c>
      <c r="CA22" s="9">
        <v>385</v>
      </c>
      <c r="CB22" s="9">
        <v>1</v>
      </c>
      <c r="CC22" s="9">
        <v>2127</v>
      </c>
      <c r="CD22" s="9">
        <v>3761</v>
      </c>
    </row>
    <row r="23" spans="1:82" ht="52.8" x14ac:dyDescent="0.25">
      <c r="A23" s="23" t="str">
        <f>A$10</f>
        <v>LUMC</v>
      </c>
      <c r="B23" s="19"/>
      <c r="C23" s="19"/>
      <c r="D23" s="19"/>
      <c r="E23" s="19"/>
      <c r="F23" s="19"/>
      <c r="G23" s="19"/>
      <c r="H23" s="19"/>
      <c r="I23" s="19"/>
      <c r="J23" s="19"/>
      <c r="K23" s="20" t="s">
        <v>20</v>
      </c>
      <c r="L23" s="9">
        <v>297</v>
      </c>
      <c r="M23" s="9">
        <v>283</v>
      </c>
      <c r="N23" s="9">
        <v>199</v>
      </c>
      <c r="O23" s="9">
        <v>157</v>
      </c>
      <c r="P23" s="9">
        <v>141</v>
      </c>
      <c r="Q23" s="9">
        <v>1152</v>
      </c>
      <c r="R23" s="9">
        <f t="shared" si="10"/>
        <v>2229</v>
      </c>
      <c r="T23" s="9">
        <v>314</v>
      </c>
      <c r="U23" s="9">
        <v>307</v>
      </c>
      <c r="V23" s="9">
        <v>217</v>
      </c>
      <c r="W23" s="9">
        <v>141</v>
      </c>
      <c r="X23" s="9"/>
      <c r="Y23" s="9">
        <v>1418</v>
      </c>
      <c r="Z23" s="9">
        <f t="shared" si="11"/>
        <v>2397</v>
      </c>
      <c r="AB23" s="9">
        <v>316</v>
      </c>
      <c r="AC23" s="9">
        <v>322</v>
      </c>
      <c r="AD23" s="9">
        <v>235</v>
      </c>
      <c r="AE23" s="9">
        <v>138</v>
      </c>
      <c r="AF23" s="9"/>
      <c r="AG23" s="9">
        <v>1447</v>
      </c>
      <c r="AH23" s="9">
        <f t="shared" si="12"/>
        <v>2458</v>
      </c>
      <c r="AJ23" s="9">
        <v>324</v>
      </c>
      <c r="AK23" s="9">
        <v>312</v>
      </c>
      <c r="AL23" s="9">
        <v>253</v>
      </c>
      <c r="AM23" s="9">
        <v>149</v>
      </c>
      <c r="AN23" s="9"/>
      <c r="AO23" s="9">
        <v>1434</v>
      </c>
      <c r="AP23" s="9">
        <f>SUM(AJ23:AO23)</f>
        <v>2472</v>
      </c>
      <c r="AR23" s="9">
        <v>324</v>
      </c>
      <c r="AS23" s="9">
        <v>322</v>
      </c>
      <c r="AT23" s="9">
        <v>236</v>
      </c>
      <c r="AU23" s="9">
        <v>136</v>
      </c>
      <c r="AV23" s="9"/>
      <c r="AW23" s="9">
        <v>1245</v>
      </c>
      <c r="AX23" s="9">
        <f t="shared" si="13"/>
        <v>2263</v>
      </c>
      <c r="AZ23" s="9">
        <v>345</v>
      </c>
      <c r="BA23" s="9">
        <v>324</v>
      </c>
      <c r="BB23" s="9">
        <v>251</v>
      </c>
      <c r="BC23" s="9">
        <v>166</v>
      </c>
      <c r="BD23" s="9"/>
      <c r="BE23" s="9">
        <v>1252</v>
      </c>
      <c r="BF23" s="9">
        <f t="shared" si="14"/>
        <v>2338</v>
      </c>
      <c r="BH23" s="9">
        <v>335</v>
      </c>
      <c r="BI23" s="9">
        <v>321</v>
      </c>
      <c r="BJ23" s="9">
        <v>235</v>
      </c>
      <c r="BK23" s="9">
        <v>185</v>
      </c>
      <c r="BL23" s="9"/>
      <c r="BM23" s="9">
        <v>1276</v>
      </c>
      <c r="BN23" s="9">
        <v>2352</v>
      </c>
      <c r="BP23" s="9">
        <v>337</v>
      </c>
      <c r="BQ23" s="9">
        <v>323</v>
      </c>
      <c r="BR23" s="9">
        <v>220</v>
      </c>
      <c r="BS23" s="9">
        <v>204</v>
      </c>
      <c r="BT23" s="9"/>
      <c r="BU23" s="9">
        <v>1221</v>
      </c>
      <c r="BV23" s="9">
        <v>2305</v>
      </c>
      <c r="BX23" s="9">
        <v>333</v>
      </c>
      <c r="BY23" s="9">
        <v>328</v>
      </c>
      <c r="BZ23" s="9">
        <v>228</v>
      </c>
      <c r="CA23" s="9">
        <v>229</v>
      </c>
      <c r="CB23" s="9"/>
      <c r="CC23" s="9">
        <v>1222</v>
      </c>
      <c r="CD23" s="9">
        <v>2340</v>
      </c>
    </row>
    <row r="24" spans="1:82" ht="52.8" x14ac:dyDescent="0.25">
      <c r="A24" s="23" t="str">
        <f>A$11</f>
        <v>Vumc</v>
      </c>
      <c r="B24" s="19"/>
      <c r="C24" s="19"/>
      <c r="D24" s="19"/>
      <c r="E24" s="19"/>
      <c r="F24" s="19"/>
      <c r="G24" s="19"/>
      <c r="H24" s="19"/>
      <c r="I24" s="19"/>
      <c r="J24" s="19"/>
      <c r="K24" s="20" t="s">
        <v>20</v>
      </c>
      <c r="L24" s="9">
        <v>423</v>
      </c>
      <c r="M24" s="9">
        <v>300</v>
      </c>
      <c r="N24" s="9">
        <v>186</v>
      </c>
      <c r="O24" s="9">
        <v>45</v>
      </c>
      <c r="P24" s="9"/>
      <c r="Q24" s="9">
        <v>1453</v>
      </c>
      <c r="R24" s="9">
        <f t="shared" si="10"/>
        <v>2407</v>
      </c>
      <c r="T24" s="9">
        <v>398</v>
      </c>
      <c r="U24" s="9">
        <v>278</v>
      </c>
      <c r="V24" s="9">
        <v>169</v>
      </c>
      <c r="W24" s="9">
        <v>42</v>
      </c>
      <c r="X24" s="9"/>
      <c r="Y24" s="9">
        <v>1334</v>
      </c>
      <c r="Z24" s="9">
        <f t="shared" si="11"/>
        <v>2221</v>
      </c>
      <c r="AB24" s="9">
        <v>417</v>
      </c>
      <c r="AC24" s="9">
        <v>285</v>
      </c>
      <c r="AD24" s="9">
        <v>173</v>
      </c>
      <c r="AE24" s="9">
        <v>39</v>
      </c>
      <c r="AF24" s="9"/>
      <c r="AG24" s="9">
        <v>1365</v>
      </c>
      <c r="AH24" s="9">
        <f t="shared" si="12"/>
        <v>2279</v>
      </c>
      <c r="AJ24" s="9">
        <v>395</v>
      </c>
      <c r="AK24" s="9">
        <v>288</v>
      </c>
      <c r="AL24" s="9">
        <v>173</v>
      </c>
      <c r="AM24" s="9">
        <v>31</v>
      </c>
      <c r="AN24" s="9"/>
      <c r="AO24" s="9">
        <v>1341</v>
      </c>
      <c r="AP24" s="9">
        <f>SUM(AJ24:AO24)</f>
        <v>2228</v>
      </c>
      <c r="AR24" s="9">
        <v>378</v>
      </c>
      <c r="AS24" s="9">
        <v>274</v>
      </c>
      <c r="AT24" s="9">
        <v>172</v>
      </c>
      <c r="AU24" s="9">
        <v>26</v>
      </c>
      <c r="AV24" s="9"/>
      <c r="AW24" s="9">
        <v>1281</v>
      </c>
      <c r="AX24" s="9">
        <f t="shared" si="13"/>
        <v>2131</v>
      </c>
      <c r="AZ24" s="9">
        <v>409</v>
      </c>
      <c r="BA24" s="9">
        <v>283</v>
      </c>
      <c r="BB24" s="9">
        <v>164</v>
      </c>
      <c r="BC24" s="9">
        <v>23</v>
      </c>
      <c r="BD24" s="9"/>
      <c r="BE24" s="9">
        <v>1322</v>
      </c>
      <c r="BF24" s="9">
        <f t="shared" si="14"/>
        <v>2201</v>
      </c>
      <c r="BH24" s="9">
        <v>412</v>
      </c>
      <c r="BI24" s="9">
        <v>287</v>
      </c>
      <c r="BJ24" s="9">
        <v>160</v>
      </c>
      <c r="BK24" s="9">
        <v>24</v>
      </c>
      <c r="BL24" s="9"/>
      <c r="BM24" s="9">
        <v>1294</v>
      </c>
      <c r="BN24" s="9">
        <v>2177</v>
      </c>
      <c r="BP24" s="9">
        <v>453</v>
      </c>
      <c r="BQ24" s="9">
        <v>283</v>
      </c>
      <c r="BR24" s="9">
        <v>150</v>
      </c>
      <c r="BS24" s="9">
        <v>26</v>
      </c>
      <c r="BT24" s="9"/>
      <c r="BU24" s="9">
        <v>1292</v>
      </c>
      <c r="BV24" s="9">
        <v>2204</v>
      </c>
      <c r="BX24" s="9">
        <v>364</v>
      </c>
      <c r="BY24" s="9">
        <v>256</v>
      </c>
      <c r="BZ24" s="9">
        <v>107</v>
      </c>
      <c r="CA24" s="9">
        <v>14</v>
      </c>
      <c r="CB24" s="9"/>
      <c r="CC24" s="9">
        <v>1078</v>
      </c>
      <c r="CD24" s="9">
        <v>1819</v>
      </c>
    </row>
    <row r="25" spans="1:82" ht="52.8" x14ac:dyDescent="0.25">
      <c r="A25" s="23" t="str">
        <f>A$12</f>
        <v>UMC Utrecht</v>
      </c>
      <c r="B25" s="19"/>
      <c r="C25" s="19"/>
      <c r="D25" s="19"/>
      <c r="E25" s="19"/>
      <c r="F25" s="19"/>
      <c r="G25" s="19"/>
      <c r="H25" s="19"/>
      <c r="I25" s="19"/>
      <c r="J25" s="19"/>
      <c r="K25" s="20" t="s">
        <v>20</v>
      </c>
      <c r="L25" s="9">
        <v>361</v>
      </c>
      <c r="M25" s="9">
        <v>352</v>
      </c>
      <c r="N25" s="9">
        <v>293</v>
      </c>
      <c r="O25" s="9">
        <v>223</v>
      </c>
      <c r="P25" s="9">
        <v>4</v>
      </c>
      <c r="Q25" s="9">
        <v>1989</v>
      </c>
      <c r="R25" s="9">
        <f t="shared" si="10"/>
        <v>3222</v>
      </c>
      <c r="T25" s="9">
        <v>407</v>
      </c>
      <c r="U25" s="9">
        <v>382</v>
      </c>
      <c r="V25" s="9">
        <v>361</v>
      </c>
      <c r="W25" s="9">
        <v>218</v>
      </c>
      <c r="X25" s="9">
        <v>4</v>
      </c>
      <c r="Y25" s="9">
        <v>2263</v>
      </c>
      <c r="Z25" s="9">
        <f t="shared" si="11"/>
        <v>3635</v>
      </c>
      <c r="AB25" s="9">
        <v>370</v>
      </c>
      <c r="AC25" s="9">
        <v>359</v>
      </c>
      <c r="AD25" s="9">
        <v>294</v>
      </c>
      <c r="AE25" s="9">
        <v>207</v>
      </c>
      <c r="AF25" s="9">
        <v>8</v>
      </c>
      <c r="AG25" s="9">
        <v>2125</v>
      </c>
      <c r="AH25" s="9">
        <f t="shared" si="12"/>
        <v>3363</v>
      </c>
      <c r="AJ25" s="9">
        <v>358</v>
      </c>
      <c r="AK25" s="9">
        <v>355</v>
      </c>
      <c r="AL25" s="9">
        <v>308</v>
      </c>
      <c r="AM25" s="9">
        <v>204</v>
      </c>
      <c r="AN25" s="9">
        <v>5</v>
      </c>
      <c r="AO25" s="9">
        <v>2067</v>
      </c>
      <c r="AP25" s="9">
        <f>SUM(AJ25:AO25)</f>
        <v>3297</v>
      </c>
      <c r="AR25" s="9">
        <v>363</v>
      </c>
      <c r="AS25" s="9">
        <v>352</v>
      </c>
      <c r="AT25" s="9">
        <v>284</v>
      </c>
      <c r="AU25" s="9">
        <v>189</v>
      </c>
      <c r="AV25" s="9">
        <v>3</v>
      </c>
      <c r="AW25" s="9">
        <v>1769</v>
      </c>
      <c r="AX25" s="9">
        <f t="shared" si="13"/>
        <v>2960</v>
      </c>
      <c r="AZ25" s="9">
        <v>507</v>
      </c>
      <c r="BA25" s="9">
        <v>427</v>
      </c>
      <c r="BB25" s="9">
        <v>294</v>
      </c>
      <c r="BC25" s="9">
        <v>202</v>
      </c>
      <c r="BD25" s="9">
        <v>14</v>
      </c>
      <c r="BE25" s="9">
        <v>1972</v>
      </c>
      <c r="BF25" s="9">
        <f t="shared" si="14"/>
        <v>3416</v>
      </c>
      <c r="BH25" s="9">
        <v>539</v>
      </c>
      <c r="BI25" s="9">
        <v>449</v>
      </c>
      <c r="BJ25" s="9">
        <v>310</v>
      </c>
      <c r="BK25" s="9">
        <v>200</v>
      </c>
      <c r="BL25" s="9">
        <v>16</v>
      </c>
      <c r="BM25" s="9">
        <v>2028</v>
      </c>
      <c r="BN25" s="9">
        <v>3542</v>
      </c>
      <c r="BP25" s="9">
        <v>531</v>
      </c>
      <c r="BQ25" s="9">
        <v>458</v>
      </c>
      <c r="BR25" s="9">
        <v>292</v>
      </c>
      <c r="BS25" s="9">
        <v>196</v>
      </c>
      <c r="BT25" s="9">
        <v>10</v>
      </c>
      <c r="BU25" s="9">
        <v>2017</v>
      </c>
      <c r="BV25" s="9">
        <v>3504</v>
      </c>
      <c r="BX25" s="9">
        <v>561</v>
      </c>
      <c r="BY25" s="9">
        <v>442</v>
      </c>
      <c r="BZ25" s="9">
        <v>295</v>
      </c>
      <c r="CA25" s="9">
        <v>217</v>
      </c>
      <c r="CB25" s="9">
        <v>11</v>
      </c>
      <c r="CC25" s="9">
        <v>1981</v>
      </c>
      <c r="CD25" s="9">
        <v>3507</v>
      </c>
    </row>
    <row r="26" spans="1:82" ht="52.8" x14ac:dyDescent="0.25">
      <c r="A26" s="23" t="str">
        <f>A$13</f>
        <v>UMCG</v>
      </c>
      <c r="B26" s="19"/>
      <c r="C26" s="19"/>
      <c r="D26" s="19"/>
      <c r="E26" s="33"/>
      <c r="F26" s="19"/>
      <c r="G26" s="19"/>
      <c r="H26" s="19"/>
      <c r="I26" s="19"/>
      <c r="J26" s="19"/>
      <c r="K26" s="20" t="s">
        <v>20</v>
      </c>
      <c r="L26" s="9">
        <v>480</v>
      </c>
      <c r="M26" s="9">
        <v>422</v>
      </c>
      <c r="N26" s="9">
        <v>277</v>
      </c>
      <c r="O26" s="9">
        <v>21</v>
      </c>
      <c r="P26" s="9"/>
      <c r="Q26" s="9">
        <v>2522</v>
      </c>
      <c r="R26" s="9">
        <f t="shared" si="10"/>
        <v>3722</v>
      </c>
      <c r="T26" s="9">
        <v>476</v>
      </c>
      <c r="U26" s="9">
        <v>404</v>
      </c>
      <c r="V26" s="9">
        <v>259</v>
      </c>
      <c r="W26" s="9">
        <v>23</v>
      </c>
      <c r="X26" s="9"/>
      <c r="Y26" s="9">
        <v>2612</v>
      </c>
      <c r="Z26" s="9">
        <f t="shared" si="11"/>
        <v>3774</v>
      </c>
      <c r="AB26" s="9">
        <v>492</v>
      </c>
      <c r="AC26" s="9">
        <v>416</v>
      </c>
      <c r="AD26" s="9">
        <v>269</v>
      </c>
      <c r="AE26" s="9">
        <v>25</v>
      </c>
      <c r="AF26" s="9"/>
      <c r="AG26" s="9">
        <v>2776</v>
      </c>
      <c r="AH26" s="9">
        <f t="shared" si="12"/>
        <v>3978</v>
      </c>
      <c r="AJ26" s="22"/>
      <c r="AK26" s="22"/>
      <c r="AL26" s="22"/>
      <c r="AM26" s="22"/>
      <c r="AN26" s="22"/>
      <c r="AO26" s="22"/>
      <c r="AP26" s="22"/>
      <c r="AR26" s="9">
        <v>478</v>
      </c>
      <c r="AS26" s="9">
        <v>432</v>
      </c>
      <c r="AT26" s="9">
        <v>209</v>
      </c>
      <c r="AU26" s="9">
        <v>25</v>
      </c>
      <c r="AV26" s="9"/>
      <c r="AW26" s="9">
        <v>2313</v>
      </c>
      <c r="AX26" s="9">
        <f t="shared" si="13"/>
        <v>3457</v>
      </c>
      <c r="AZ26" s="9">
        <v>494</v>
      </c>
      <c r="BA26" s="9">
        <v>437</v>
      </c>
      <c r="BB26" s="9">
        <v>217</v>
      </c>
      <c r="BC26" s="9">
        <v>25</v>
      </c>
      <c r="BD26" s="9"/>
      <c r="BE26" s="9">
        <v>2366</v>
      </c>
      <c r="BF26" s="9">
        <f t="shared" si="14"/>
        <v>3539</v>
      </c>
      <c r="BH26" s="9">
        <v>492</v>
      </c>
      <c r="BI26" s="9">
        <v>429</v>
      </c>
      <c r="BJ26" s="9">
        <v>205</v>
      </c>
      <c r="BK26" s="9">
        <v>13</v>
      </c>
      <c r="BL26" s="9"/>
      <c r="BM26" s="9">
        <v>2307</v>
      </c>
      <c r="BN26" s="9">
        <v>3446</v>
      </c>
      <c r="BP26" s="9">
        <v>521</v>
      </c>
      <c r="BQ26" s="9">
        <v>418</v>
      </c>
      <c r="BR26" s="9">
        <v>206</v>
      </c>
      <c r="BS26" s="9">
        <v>11</v>
      </c>
      <c r="BT26" s="9"/>
      <c r="BU26" s="9">
        <v>2271</v>
      </c>
      <c r="BV26" s="9">
        <v>3427</v>
      </c>
      <c r="BX26" s="9">
        <v>507</v>
      </c>
      <c r="BY26" s="9">
        <v>422</v>
      </c>
      <c r="BZ26" s="9">
        <v>205</v>
      </c>
      <c r="CA26" s="9">
        <v>14</v>
      </c>
      <c r="CB26" s="9"/>
      <c r="CC26" s="9">
        <v>2314</v>
      </c>
      <c r="CD26" s="9">
        <v>3462</v>
      </c>
    </row>
    <row r="27" spans="1:82" ht="52.8" x14ac:dyDescent="0.25">
      <c r="A27" s="23" t="str">
        <f>A$14</f>
        <v>Radboudumc</v>
      </c>
      <c r="B27" s="19"/>
      <c r="C27" s="19"/>
      <c r="D27" s="19"/>
      <c r="E27" s="19"/>
      <c r="F27" s="19"/>
      <c r="G27" s="19"/>
      <c r="H27" s="19"/>
      <c r="I27" s="19"/>
      <c r="J27" s="19"/>
      <c r="K27" s="20" t="s">
        <v>20</v>
      </c>
      <c r="L27" s="9">
        <v>507</v>
      </c>
      <c r="M27" s="9">
        <v>352</v>
      </c>
      <c r="N27" s="9">
        <v>183</v>
      </c>
      <c r="O27" s="9">
        <v>162</v>
      </c>
      <c r="P27" s="9"/>
      <c r="Q27" s="9">
        <v>1660</v>
      </c>
      <c r="R27" s="9">
        <f t="shared" si="10"/>
        <v>2864</v>
      </c>
      <c r="T27" s="9">
        <v>512</v>
      </c>
      <c r="U27" s="9">
        <v>365</v>
      </c>
      <c r="V27" s="9">
        <v>190</v>
      </c>
      <c r="W27" s="9">
        <v>172</v>
      </c>
      <c r="X27" s="9"/>
      <c r="Y27" s="9">
        <v>1679</v>
      </c>
      <c r="Z27" s="9">
        <f t="shared" si="11"/>
        <v>2918</v>
      </c>
      <c r="AB27" s="9">
        <v>486</v>
      </c>
      <c r="AC27" s="9">
        <v>373</v>
      </c>
      <c r="AD27" s="9">
        <v>193</v>
      </c>
      <c r="AE27" s="9">
        <v>200</v>
      </c>
      <c r="AF27" s="9"/>
      <c r="AG27" s="9">
        <v>1687</v>
      </c>
      <c r="AH27" s="9">
        <f t="shared" si="12"/>
        <v>2939</v>
      </c>
      <c r="AJ27" s="9">
        <v>470</v>
      </c>
      <c r="AK27" s="9">
        <v>375</v>
      </c>
      <c r="AL27" s="9">
        <v>187</v>
      </c>
      <c r="AM27" s="9">
        <v>215</v>
      </c>
      <c r="AN27" s="9"/>
      <c r="AO27" s="9">
        <v>1665</v>
      </c>
      <c r="AP27" s="9">
        <f>SUM(AJ27:AO27)</f>
        <v>2912</v>
      </c>
      <c r="AR27" s="9">
        <v>464</v>
      </c>
      <c r="AS27" s="9">
        <v>375</v>
      </c>
      <c r="AT27" s="9">
        <v>193</v>
      </c>
      <c r="AU27" s="9">
        <v>227</v>
      </c>
      <c r="AV27" s="9"/>
      <c r="AW27" s="9">
        <v>1683</v>
      </c>
      <c r="AX27" s="9">
        <f t="shared" si="13"/>
        <v>2942</v>
      </c>
      <c r="AZ27" s="9">
        <v>497</v>
      </c>
      <c r="BA27" s="9">
        <v>370</v>
      </c>
      <c r="BB27" s="9">
        <v>189</v>
      </c>
      <c r="BC27" s="9">
        <v>247</v>
      </c>
      <c r="BD27" s="9"/>
      <c r="BE27" s="9">
        <v>1776</v>
      </c>
      <c r="BF27" s="9">
        <f t="shared" si="14"/>
        <v>3079</v>
      </c>
      <c r="BH27" s="9">
        <v>497</v>
      </c>
      <c r="BI27" s="9">
        <v>376</v>
      </c>
      <c r="BJ27" s="9">
        <v>182</v>
      </c>
      <c r="BK27" s="9">
        <v>247</v>
      </c>
      <c r="BL27" s="9"/>
      <c r="BM27" s="9">
        <v>1866</v>
      </c>
      <c r="BN27" s="9">
        <v>3168</v>
      </c>
      <c r="BP27" s="9">
        <v>445</v>
      </c>
      <c r="BQ27" s="9">
        <v>369</v>
      </c>
      <c r="BR27" s="9">
        <v>181</v>
      </c>
      <c r="BS27" s="9">
        <v>243</v>
      </c>
      <c r="BT27" s="9"/>
      <c r="BU27" s="9">
        <v>1799</v>
      </c>
      <c r="BV27" s="9">
        <v>3037</v>
      </c>
      <c r="BX27" s="9">
        <v>492</v>
      </c>
      <c r="BY27" s="9">
        <v>379</v>
      </c>
      <c r="BZ27" s="9">
        <v>194</v>
      </c>
      <c r="CA27" s="9">
        <v>235</v>
      </c>
      <c r="CB27" s="9"/>
      <c r="CC27" s="9">
        <v>1873</v>
      </c>
      <c r="CD27" s="9">
        <v>3173</v>
      </c>
    </row>
    <row r="28" spans="1:82" ht="52.8" x14ac:dyDescent="0.25">
      <c r="A28" s="23" t="str">
        <f>A$15</f>
        <v>Totaal</v>
      </c>
      <c r="B28" s="19"/>
      <c r="C28" s="19"/>
      <c r="D28" s="19"/>
      <c r="E28" s="19"/>
      <c r="F28" s="19"/>
      <c r="G28" s="19"/>
      <c r="H28" s="19"/>
      <c r="I28" s="19"/>
      <c r="J28" s="19"/>
      <c r="K28" s="20" t="s">
        <v>16</v>
      </c>
      <c r="L28" s="9">
        <f t="shared" ref="L28:R28" si="15">SUM(L21:L27)</f>
        <v>2656</v>
      </c>
      <c r="M28" s="9">
        <f t="shared" si="15"/>
        <v>2412</v>
      </c>
      <c r="N28" s="9">
        <f t="shared" si="15"/>
        <v>1368</v>
      </c>
      <c r="O28" s="9">
        <f>SUM(O21:O27)</f>
        <v>1004</v>
      </c>
      <c r="P28" s="9">
        <f>SUM(P21:P27)</f>
        <v>145</v>
      </c>
      <c r="Q28" s="9">
        <f t="shared" si="15"/>
        <v>12270</v>
      </c>
      <c r="R28" s="9">
        <f t="shared" si="15"/>
        <v>19855</v>
      </c>
      <c r="T28" s="9">
        <f t="shared" ref="T28:Z28" si="16">SUM(T21:T27)</f>
        <v>2698</v>
      </c>
      <c r="U28" s="9">
        <f t="shared" si="16"/>
        <v>2476</v>
      </c>
      <c r="V28" s="9">
        <f t="shared" si="16"/>
        <v>1437</v>
      </c>
      <c r="W28" s="9">
        <f>SUM(W21:W27)</f>
        <v>981</v>
      </c>
      <c r="X28" s="9">
        <f>SUM(X21:X27)</f>
        <v>5</v>
      </c>
      <c r="Y28" s="9">
        <f t="shared" si="16"/>
        <v>12866</v>
      </c>
      <c r="Z28" s="9">
        <f t="shared" si="16"/>
        <v>20463</v>
      </c>
      <c r="AB28" s="9">
        <f t="shared" ref="AB28:AH28" si="17">SUM(AB21:AB27)</f>
        <v>2819</v>
      </c>
      <c r="AC28" s="9">
        <f t="shared" si="17"/>
        <v>2516</v>
      </c>
      <c r="AD28" s="9">
        <f t="shared" si="17"/>
        <v>1378</v>
      </c>
      <c r="AE28" s="9">
        <f>SUM(AE21:AE27)</f>
        <v>1019</v>
      </c>
      <c r="AF28" s="9">
        <f>SUM(AF21:AF27)</f>
        <v>8</v>
      </c>
      <c r="AG28" s="9">
        <f t="shared" si="17"/>
        <v>12814</v>
      </c>
      <c r="AH28" s="9">
        <f t="shared" si="17"/>
        <v>20554</v>
      </c>
      <c r="AJ28" s="9">
        <f>SUM(AJ27,AJ21:AJ25)</f>
        <v>2226</v>
      </c>
      <c r="AK28" s="9">
        <f>SUM(AK21:AK25,AK27)</f>
        <v>2062</v>
      </c>
      <c r="AL28" s="9">
        <f>SUM(AL21:AL25,AL27)</f>
        <v>1318</v>
      </c>
      <c r="AM28" s="9">
        <f>SUM(AM27,AM21:AM25)</f>
        <v>791</v>
      </c>
      <c r="AN28" s="28">
        <f>SUM(AN21:AN27)</f>
        <v>150</v>
      </c>
      <c r="AO28" s="9">
        <f>SUM(AO27,AO21:AO25)</f>
        <v>9929</v>
      </c>
      <c r="AP28" s="29">
        <f>SUM(AP27,AP21:AP25)</f>
        <v>16476</v>
      </c>
      <c r="AR28" s="9">
        <f t="shared" ref="AR28:AW28" si="18">SUM(AR20:AR27)</f>
        <v>2737</v>
      </c>
      <c r="AS28" s="9">
        <f t="shared" si="18"/>
        <v>2831</v>
      </c>
      <c r="AT28" s="9">
        <f t="shared" si="18"/>
        <v>1637</v>
      </c>
      <c r="AU28" s="9">
        <f t="shared" si="18"/>
        <v>909</v>
      </c>
      <c r="AV28" s="9">
        <f t="shared" si="18"/>
        <v>407</v>
      </c>
      <c r="AW28" s="9">
        <f t="shared" si="18"/>
        <v>12721</v>
      </c>
      <c r="AX28" s="9">
        <f t="shared" si="13"/>
        <v>21242</v>
      </c>
      <c r="AZ28" s="9">
        <f t="shared" ref="AZ28:BE28" si="19">SUM(AZ20:AZ27)</f>
        <v>2968</v>
      </c>
      <c r="BA28" s="9">
        <f t="shared" si="19"/>
        <v>2702</v>
      </c>
      <c r="BB28" s="9">
        <f t="shared" si="19"/>
        <v>1505</v>
      </c>
      <c r="BC28" s="9">
        <f t="shared" si="19"/>
        <v>1030</v>
      </c>
      <c r="BD28" s="9">
        <f t="shared" si="19"/>
        <v>14</v>
      </c>
      <c r="BE28" s="9">
        <f t="shared" si="19"/>
        <v>12161</v>
      </c>
      <c r="BF28" s="9">
        <f t="shared" si="14"/>
        <v>20380</v>
      </c>
      <c r="BH28" s="9">
        <v>3035</v>
      </c>
      <c r="BI28" s="9">
        <v>3027</v>
      </c>
      <c r="BJ28" s="9">
        <v>1656</v>
      </c>
      <c r="BK28" s="9">
        <v>1147</v>
      </c>
      <c r="BL28" s="9">
        <v>16</v>
      </c>
      <c r="BM28" s="9">
        <v>13451</v>
      </c>
      <c r="BN28" s="9">
        <v>22332</v>
      </c>
      <c r="BP28" s="9">
        <v>2833</v>
      </c>
      <c r="BQ28" s="9">
        <v>2677</v>
      </c>
      <c r="BR28" s="9">
        <v>1520</v>
      </c>
      <c r="BS28" s="9">
        <v>1096</v>
      </c>
      <c r="BT28" s="9">
        <v>11</v>
      </c>
      <c r="BU28" s="9">
        <v>11906</v>
      </c>
      <c r="BV28" s="9">
        <v>20043</v>
      </c>
      <c r="BX28" s="9">
        <v>2825</v>
      </c>
      <c r="BY28" s="9">
        <v>2683</v>
      </c>
      <c r="BZ28" s="9">
        <v>1382</v>
      </c>
      <c r="CA28" s="9">
        <v>1107</v>
      </c>
      <c r="CB28" s="9">
        <v>12</v>
      </c>
      <c r="CC28" s="9">
        <v>11821</v>
      </c>
      <c r="CD28" s="9">
        <v>19830</v>
      </c>
    </row>
    <row r="29" spans="1:82" x14ac:dyDescent="0.25">
      <c r="B29" s="26"/>
      <c r="C29" s="26"/>
      <c r="D29" s="26"/>
      <c r="E29" s="26"/>
      <c r="F29" s="26"/>
      <c r="G29" s="26"/>
      <c r="H29" s="26"/>
      <c r="I29" s="26"/>
      <c r="J29" s="26"/>
    </row>
    <row r="30" spans="1:82" x14ac:dyDescent="0.25">
      <c r="B30" s="26"/>
      <c r="C30" s="26"/>
      <c r="D30" s="26"/>
      <c r="E30" s="26"/>
      <c r="F30" s="26"/>
      <c r="G30" s="26"/>
      <c r="H30" s="26"/>
      <c r="I30" s="26"/>
      <c r="J30" s="26"/>
    </row>
    <row r="31" spans="1:82" x14ac:dyDescent="0.25">
      <c r="A31" s="12" t="s">
        <v>19</v>
      </c>
      <c r="B31" s="40" t="s">
        <v>33</v>
      </c>
      <c r="C31" s="40"/>
      <c r="D31" s="40"/>
      <c r="E31" s="40"/>
      <c r="F31" s="40"/>
      <c r="G31" s="40"/>
      <c r="H31" s="40"/>
      <c r="I31" s="40"/>
      <c r="J31" s="40"/>
      <c r="K31" s="15"/>
    </row>
    <row r="32" spans="1:82" ht="26.4" x14ac:dyDescent="0.25">
      <c r="A32" s="9"/>
      <c r="B32" s="16">
        <v>2015</v>
      </c>
      <c r="C32" s="16">
        <v>2016</v>
      </c>
      <c r="D32" s="16">
        <v>2017</v>
      </c>
      <c r="E32" s="16">
        <v>2018</v>
      </c>
      <c r="F32" s="16">
        <v>2019</v>
      </c>
      <c r="G32" s="16">
        <v>2020</v>
      </c>
      <c r="H32" s="16">
        <v>2021</v>
      </c>
      <c r="I32" s="16">
        <v>2022</v>
      </c>
      <c r="J32" s="16">
        <v>2023</v>
      </c>
      <c r="K32" s="17"/>
      <c r="L32" s="16" t="s">
        <v>0</v>
      </c>
      <c r="M32" s="16" t="s">
        <v>1</v>
      </c>
      <c r="N32" s="16" t="s">
        <v>24</v>
      </c>
      <c r="O32" s="16" t="s">
        <v>3</v>
      </c>
      <c r="P32" s="16" t="s">
        <v>21</v>
      </c>
      <c r="Q32" s="16" t="s">
        <v>22</v>
      </c>
      <c r="R32" s="16" t="s">
        <v>23</v>
      </c>
      <c r="T32" s="16" t="s">
        <v>0</v>
      </c>
      <c r="U32" s="16" t="s">
        <v>1</v>
      </c>
      <c r="V32" s="16" t="s">
        <v>24</v>
      </c>
      <c r="W32" s="16" t="s">
        <v>3</v>
      </c>
      <c r="X32" s="16" t="s">
        <v>21</v>
      </c>
      <c r="Y32" s="16" t="s">
        <v>22</v>
      </c>
      <c r="Z32" s="16" t="s">
        <v>23</v>
      </c>
      <c r="AB32" s="16" t="s">
        <v>0</v>
      </c>
      <c r="AC32" s="16" t="s">
        <v>1</v>
      </c>
      <c r="AD32" s="16" t="s">
        <v>24</v>
      </c>
      <c r="AE32" s="16" t="s">
        <v>3</v>
      </c>
      <c r="AF32" s="16" t="s">
        <v>21</v>
      </c>
      <c r="AG32" s="16" t="s">
        <v>22</v>
      </c>
      <c r="AH32" s="16" t="s">
        <v>23</v>
      </c>
      <c r="AJ32" s="16" t="s">
        <v>0</v>
      </c>
      <c r="AK32" s="16" t="s">
        <v>1</v>
      </c>
      <c r="AL32" s="16" t="s">
        <v>24</v>
      </c>
      <c r="AM32" s="16" t="s">
        <v>3</v>
      </c>
      <c r="AN32" s="16" t="s">
        <v>21</v>
      </c>
      <c r="AO32" s="16" t="s">
        <v>22</v>
      </c>
      <c r="AP32" s="16" t="s">
        <v>23</v>
      </c>
      <c r="AR32" s="16" t="s">
        <v>0</v>
      </c>
      <c r="AS32" s="16" t="s">
        <v>1</v>
      </c>
      <c r="AT32" s="16" t="s">
        <v>24</v>
      </c>
      <c r="AU32" s="16" t="s">
        <v>3</v>
      </c>
      <c r="AV32" s="16" t="s">
        <v>21</v>
      </c>
      <c r="AW32" s="16" t="s">
        <v>22</v>
      </c>
      <c r="AX32" s="16" t="s">
        <v>23</v>
      </c>
      <c r="AZ32" s="16" t="s">
        <v>0</v>
      </c>
      <c r="BA32" s="16" t="s">
        <v>1</v>
      </c>
      <c r="BB32" s="16" t="s">
        <v>24</v>
      </c>
      <c r="BC32" s="16" t="s">
        <v>3</v>
      </c>
      <c r="BD32" s="16" t="s">
        <v>21</v>
      </c>
      <c r="BE32" s="16" t="s">
        <v>22</v>
      </c>
      <c r="BF32" s="16" t="s">
        <v>23</v>
      </c>
      <c r="BH32" s="16" t="s">
        <v>0</v>
      </c>
      <c r="BI32" s="16" t="s">
        <v>1</v>
      </c>
      <c r="BJ32" s="16" t="s">
        <v>24</v>
      </c>
      <c r="BK32" s="16" t="s">
        <v>3</v>
      </c>
      <c r="BL32" s="16" t="s">
        <v>21</v>
      </c>
      <c r="BM32" s="16" t="s">
        <v>22</v>
      </c>
      <c r="BN32" s="16" t="s">
        <v>23</v>
      </c>
      <c r="BO32" s="18"/>
      <c r="BP32" s="16" t="s">
        <v>0</v>
      </c>
      <c r="BQ32" s="16" t="s">
        <v>1</v>
      </c>
      <c r="BR32" s="16" t="s">
        <v>24</v>
      </c>
      <c r="BS32" s="16" t="s">
        <v>3</v>
      </c>
      <c r="BT32" s="16" t="s">
        <v>21</v>
      </c>
      <c r="BU32" s="16" t="s">
        <v>22</v>
      </c>
      <c r="BV32" s="16" t="s">
        <v>23</v>
      </c>
      <c r="BX32" s="16" t="s">
        <v>0</v>
      </c>
      <c r="BY32" s="16" t="s">
        <v>1</v>
      </c>
      <c r="BZ32" s="16" t="s">
        <v>24</v>
      </c>
      <c r="CA32" s="16" t="s">
        <v>3</v>
      </c>
      <c r="CB32" s="16" t="s">
        <v>21</v>
      </c>
      <c r="CC32" s="16" t="s">
        <v>22</v>
      </c>
      <c r="CD32" s="16" t="s">
        <v>23</v>
      </c>
    </row>
    <row r="33" spans="1:82" ht="52.8" x14ac:dyDescent="0.25">
      <c r="A33" s="23" t="str">
        <f>A$7</f>
        <v>AMC</v>
      </c>
      <c r="B33" s="33"/>
      <c r="C33" s="33"/>
      <c r="D33" s="33"/>
      <c r="E33" s="33"/>
      <c r="F33" s="19"/>
      <c r="G33" s="19"/>
      <c r="H33" s="19"/>
      <c r="I33" s="33"/>
      <c r="J33" s="33"/>
      <c r="K33" s="20" t="s">
        <v>20</v>
      </c>
      <c r="L33" s="22"/>
      <c r="M33" s="22"/>
      <c r="N33" s="22"/>
      <c r="O33" s="22"/>
      <c r="P33" s="22"/>
      <c r="Q33" s="22"/>
      <c r="R33" s="22"/>
      <c r="T33" s="22"/>
      <c r="U33" s="22"/>
      <c r="V33" s="22"/>
      <c r="W33" s="22"/>
      <c r="X33" s="22"/>
      <c r="Y33" s="22"/>
      <c r="Z33" s="22"/>
      <c r="AB33" s="22"/>
      <c r="AC33" s="22"/>
      <c r="AD33" s="22"/>
      <c r="AE33" s="22"/>
      <c r="AF33" s="22"/>
      <c r="AG33" s="22"/>
      <c r="AH33" s="22"/>
      <c r="AJ33" s="22"/>
      <c r="AK33" s="22"/>
      <c r="AL33" s="22"/>
      <c r="AM33" s="22"/>
      <c r="AN33" s="30"/>
      <c r="AO33" s="22"/>
      <c r="AP33" s="31"/>
      <c r="AR33" s="9">
        <v>225</v>
      </c>
      <c r="AS33" s="9">
        <v>304</v>
      </c>
      <c r="AT33" s="9">
        <v>342</v>
      </c>
      <c r="AU33" s="9">
        <v>406</v>
      </c>
      <c r="AV33" s="28"/>
      <c r="AW33" s="9">
        <v>3782</v>
      </c>
      <c r="AX33" s="29">
        <f>SUM(AR33:AW33)</f>
        <v>5059</v>
      </c>
      <c r="AZ33" s="9">
        <v>244</v>
      </c>
      <c r="BA33" s="9">
        <v>320</v>
      </c>
      <c r="BB33" s="9">
        <v>337</v>
      </c>
      <c r="BC33" s="9">
        <v>472</v>
      </c>
      <c r="BD33" s="28">
        <v>3</v>
      </c>
      <c r="BE33" s="9">
        <v>3876</v>
      </c>
      <c r="BF33" s="29">
        <f>SUM(AZ33:BE33)</f>
        <v>5252</v>
      </c>
      <c r="BH33" s="9">
        <v>257</v>
      </c>
      <c r="BI33" s="9">
        <v>327</v>
      </c>
      <c r="BJ33" s="9">
        <v>341</v>
      </c>
      <c r="BK33" s="9">
        <v>478</v>
      </c>
      <c r="BL33" s="9"/>
      <c r="BM33" s="9">
        <v>3893</v>
      </c>
      <c r="BN33" s="9">
        <v>5296</v>
      </c>
      <c r="BP33" s="22"/>
      <c r="BQ33" s="22"/>
      <c r="BR33" s="22"/>
      <c r="BS33" s="22"/>
      <c r="BT33" s="22"/>
      <c r="BU33" s="22"/>
      <c r="BV33" s="22"/>
      <c r="BX33" s="22"/>
      <c r="BY33" s="22"/>
      <c r="BZ33" s="22"/>
      <c r="CA33" s="22"/>
      <c r="CB33" s="22"/>
      <c r="CC33" s="22"/>
      <c r="CD33" s="22"/>
    </row>
    <row r="34" spans="1:82" ht="52.8" x14ac:dyDescent="0.25">
      <c r="A34" s="23" t="str">
        <f>A$8</f>
        <v>Maastricht UMC+</v>
      </c>
      <c r="B34" s="19"/>
      <c r="C34" s="19"/>
      <c r="D34" s="19"/>
      <c r="E34" s="19"/>
      <c r="F34" s="19"/>
      <c r="G34" s="33"/>
      <c r="H34" s="19"/>
      <c r="I34" s="19"/>
      <c r="J34" s="19"/>
      <c r="K34" s="20" t="s">
        <v>20</v>
      </c>
      <c r="L34" s="9">
        <v>74</v>
      </c>
      <c r="M34" s="9">
        <v>188</v>
      </c>
      <c r="N34" s="28">
        <v>271</v>
      </c>
      <c r="O34" s="9">
        <v>264</v>
      </c>
      <c r="P34" s="29"/>
      <c r="Q34" s="9">
        <v>3048</v>
      </c>
      <c r="R34" s="9">
        <f t="shared" ref="R34:R40" si="20">SUM(L34:Q34)</f>
        <v>3845</v>
      </c>
      <c r="T34" s="9">
        <v>82</v>
      </c>
      <c r="U34" s="9">
        <v>215</v>
      </c>
      <c r="V34" s="9">
        <v>316</v>
      </c>
      <c r="W34" s="9">
        <v>215</v>
      </c>
      <c r="X34" s="9"/>
      <c r="Y34" s="9">
        <v>3176</v>
      </c>
      <c r="Z34" s="9">
        <f t="shared" ref="Z34:Z40" si="21">SUM(T34:Y34)</f>
        <v>4004</v>
      </c>
      <c r="AB34" s="9">
        <v>69</v>
      </c>
      <c r="AC34" s="9">
        <v>228</v>
      </c>
      <c r="AD34" s="9">
        <v>306</v>
      </c>
      <c r="AE34" s="9">
        <v>228</v>
      </c>
      <c r="AF34" s="9"/>
      <c r="AG34" s="9">
        <v>3199</v>
      </c>
      <c r="AH34" s="9">
        <f t="shared" ref="AH34:AH41" si="22">SUM(AB34:AG34)</f>
        <v>4030</v>
      </c>
      <c r="AJ34" s="9">
        <v>66</v>
      </c>
      <c r="AK34" s="9">
        <v>203</v>
      </c>
      <c r="AL34" s="9">
        <v>259</v>
      </c>
      <c r="AM34" s="9">
        <v>102</v>
      </c>
      <c r="AN34" s="9">
        <v>401</v>
      </c>
      <c r="AO34" s="9">
        <v>3016</v>
      </c>
      <c r="AP34" s="9">
        <f>SUM(AJ34:AO34)</f>
        <v>4047</v>
      </c>
      <c r="AR34" s="9">
        <v>63</v>
      </c>
      <c r="AS34" s="9">
        <v>198</v>
      </c>
      <c r="AT34" s="9">
        <v>207</v>
      </c>
      <c r="AU34" s="9">
        <v>71</v>
      </c>
      <c r="AV34" s="9">
        <v>1048</v>
      </c>
      <c r="AW34" s="9">
        <v>2822</v>
      </c>
      <c r="AX34" s="29">
        <f t="shared" ref="AX34:AX41" si="23">SUM(AR34:AW34)</f>
        <v>4409</v>
      </c>
      <c r="AZ34" s="27"/>
      <c r="BA34" s="27"/>
      <c r="BB34" s="27"/>
      <c r="BC34" s="27"/>
      <c r="BD34" s="27"/>
      <c r="BE34" s="27"/>
      <c r="BF34" s="32"/>
      <c r="BH34" s="9">
        <v>57</v>
      </c>
      <c r="BI34" s="9">
        <v>269</v>
      </c>
      <c r="BJ34" s="9">
        <v>276</v>
      </c>
      <c r="BK34" s="9">
        <v>196</v>
      </c>
      <c r="BL34" s="9"/>
      <c r="BM34" s="9">
        <v>3452</v>
      </c>
      <c r="BN34" s="9">
        <v>4250</v>
      </c>
      <c r="BP34" s="9">
        <v>62</v>
      </c>
      <c r="BQ34" s="9">
        <v>295</v>
      </c>
      <c r="BR34" s="9">
        <v>565</v>
      </c>
      <c r="BS34" s="9">
        <v>206</v>
      </c>
      <c r="BT34" s="9"/>
      <c r="BU34" s="9">
        <v>3519</v>
      </c>
      <c r="BV34" s="9">
        <v>4647</v>
      </c>
      <c r="BX34" s="9">
        <v>63</v>
      </c>
      <c r="BY34" s="9">
        <v>301</v>
      </c>
      <c r="BZ34" s="9">
        <v>282</v>
      </c>
      <c r="CA34" s="9">
        <v>83</v>
      </c>
      <c r="CB34" s="9"/>
      <c r="CC34" s="9">
        <v>3603</v>
      </c>
      <c r="CD34" s="9">
        <v>4332</v>
      </c>
    </row>
    <row r="35" spans="1:82" ht="52.8" x14ac:dyDescent="0.25">
      <c r="A35" s="23" t="str">
        <f>A$9</f>
        <v>Erasmus MC</v>
      </c>
      <c r="B35" s="19"/>
      <c r="C35" s="19"/>
      <c r="D35" s="19"/>
      <c r="E35" s="19"/>
      <c r="F35" s="19"/>
      <c r="G35" s="19"/>
      <c r="H35" s="19"/>
      <c r="I35" s="19"/>
      <c r="J35" s="19"/>
      <c r="K35" s="20" t="s">
        <v>20</v>
      </c>
      <c r="L35" s="9">
        <v>757</v>
      </c>
      <c r="M35" s="9">
        <v>340</v>
      </c>
      <c r="N35" s="28">
        <v>81</v>
      </c>
      <c r="O35" s="9">
        <v>748</v>
      </c>
      <c r="P35" s="29"/>
      <c r="Q35" s="9">
        <v>6739</v>
      </c>
      <c r="R35" s="9">
        <f t="shared" si="20"/>
        <v>8665</v>
      </c>
      <c r="T35" s="9">
        <v>820</v>
      </c>
      <c r="U35" s="9">
        <v>366</v>
      </c>
      <c r="V35" s="9">
        <v>102</v>
      </c>
      <c r="W35" s="9">
        <v>769</v>
      </c>
      <c r="X35" s="9"/>
      <c r="Y35" s="9">
        <v>6937</v>
      </c>
      <c r="Z35" s="9">
        <f t="shared" si="21"/>
        <v>8994</v>
      </c>
      <c r="AB35" s="9">
        <v>1109</v>
      </c>
      <c r="AC35" s="9">
        <v>405</v>
      </c>
      <c r="AD35" s="9">
        <v>91</v>
      </c>
      <c r="AE35" s="9">
        <v>799</v>
      </c>
      <c r="AF35" s="9"/>
      <c r="AG35" s="9">
        <v>6924</v>
      </c>
      <c r="AH35" s="9">
        <f t="shared" si="22"/>
        <v>9328</v>
      </c>
      <c r="AJ35" s="9">
        <v>1077</v>
      </c>
      <c r="AK35" s="9">
        <v>441</v>
      </c>
      <c r="AL35" s="9">
        <v>415</v>
      </c>
      <c r="AM35" s="9">
        <v>499</v>
      </c>
      <c r="AN35" s="9"/>
      <c r="AO35" s="9">
        <v>7255</v>
      </c>
      <c r="AP35" s="9">
        <f>SUM(AJ35:AO35)</f>
        <v>9687</v>
      </c>
      <c r="AR35" s="9">
        <v>768</v>
      </c>
      <c r="AS35" s="9">
        <v>450</v>
      </c>
      <c r="AT35" s="9">
        <v>371</v>
      </c>
      <c r="AU35" s="9">
        <v>598</v>
      </c>
      <c r="AV35" s="9"/>
      <c r="AW35" s="9">
        <v>6472</v>
      </c>
      <c r="AX35" s="29">
        <f t="shared" si="23"/>
        <v>8659</v>
      </c>
      <c r="AZ35" s="9">
        <v>793</v>
      </c>
      <c r="BA35" s="9">
        <v>483</v>
      </c>
      <c r="BB35" s="9">
        <v>347</v>
      </c>
      <c r="BC35" s="9">
        <v>718</v>
      </c>
      <c r="BD35" s="9"/>
      <c r="BE35" s="9">
        <v>6690</v>
      </c>
      <c r="BF35" s="29">
        <f t="shared" ref="BF35:BF40" si="24">SUM(AZ35:BE35)</f>
        <v>9031</v>
      </c>
      <c r="BH35" s="9">
        <v>784</v>
      </c>
      <c r="BI35" s="9">
        <v>499</v>
      </c>
      <c r="BJ35" s="9">
        <v>329</v>
      </c>
      <c r="BK35" s="9">
        <v>758</v>
      </c>
      <c r="BL35" s="9"/>
      <c r="BM35" s="9">
        <v>6969</v>
      </c>
      <c r="BN35" s="9">
        <v>9339</v>
      </c>
      <c r="BP35" s="9">
        <v>790</v>
      </c>
      <c r="BQ35" s="9">
        <v>512</v>
      </c>
      <c r="BR35" s="9">
        <v>351</v>
      </c>
      <c r="BS35" s="9">
        <v>865</v>
      </c>
      <c r="BT35" s="9">
        <v>1</v>
      </c>
      <c r="BU35" s="9">
        <v>7143</v>
      </c>
      <c r="BV35" s="9">
        <v>9662</v>
      </c>
      <c r="BX35" s="9">
        <v>814</v>
      </c>
      <c r="BY35" s="9">
        <v>534</v>
      </c>
      <c r="BZ35" s="9">
        <v>345</v>
      </c>
      <c r="CA35" s="9">
        <v>958</v>
      </c>
      <c r="CB35" s="9"/>
      <c r="CC35" s="9">
        <v>7334</v>
      </c>
      <c r="CD35" s="9">
        <v>9985</v>
      </c>
    </row>
    <row r="36" spans="1:82" ht="52.8" x14ac:dyDescent="0.25">
      <c r="A36" s="23" t="str">
        <f>A$10</f>
        <v>LUMC</v>
      </c>
      <c r="B36" s="19"/>
      <c r="C36" s="19"/>
      <c r="D36" s="19"/>
      <c r="E36" s="19"/>
      <c r="F36" s="19"/>
      <c r="G36" s="19"/>
      <c r="H36" s="19"/>
      <c r="I36" s="19"/>
      <c r="J36" s="19"/>
      <c r="K36" s="20" t="s">
        <v>20</v>
      </c>
      <c r="L36" s="9">
        <v>270</v>
      </c>
      <c r="M36" s="9">
        <v>260</v>
      </c>
      <c r="N36" s="28">
        <v>415</v>
      </c>
      <c r="O36" s="9">
        <v>289</v>
      </c>
      <c r="P36" s="29">
        <v>347</v>
      </c>
      <c r="Q36" s="9">
        <v>3538</v>
      </c>
      <c r="R36" s="9">
        <f t="shared" si="20"/>
        <v>5119</v>
      </c>
      <c r="T36" s="9">
        <v>293</v>
      </c>
      <c r="U36" s="9">
        <v>287</v>
      </c>
      <c r="V36" s="9">
        <v>449</v>
      </c>
      <c r="W36" s="9">
        <v>307</v>
      </c>
      <c r="X36" s="9"/>
      <c r="Y36" s="9">
        <v>4294</v>
      </c>
      <c r="Z36" s="9">
        <f t="shared" si="21"/>
        <v>5630</v>
      </c>
      <c r="AB36" s="9">
        <v>323</v>
      </c>
      <c r="AC36" s="9">
        <v>320</v>
      </c>
      <c r="AD36" s="9">
        <v>470</v>
      </c>
      <c r="AE36" s="9">
        <v>354</v>
      </c>
      <c r="AF36" s="9"/>
      <c r="AG36" s="9">
        <v>4454</v>
      </c>
      <c r="AH36" s="9">
        <f t="shared" si="22"/>
        <v>5921</v>
      </c>
      <c r="AJ36" s="9">
        <v>351</v>
      </c>
      <c r="AK36" s="9">
        <v>329</v>
      </c>
      <c r="AL36" s="9">
        <v>484</v>
      </c>
      <c r="AM36" s="9">
        <v>393</v>
      </c>
      <c r="AN36" s="9"/>
      <c r="AO36" s="9">
        <v>4560</v>
      </c>
      <c r="AP36" s="9">
        <f>SUM(AJ36:AO36)</f>
        <v>6117</v>
      </c>
      <c r="AR36" s="9">
        <v>369</v>
      </c>
      <c r="AS36" s="9">
        <v>339</v>
      </c>
      <c r="AT36" s="9">
        <v>447</v>
      </c>
      <c r="AU36" s="9">
        <v>411</v>
      </c>
      <c r="AV36" s="9"/>
      <c r="AW36" s="9">
        <v>4174</v>
      </c>
      <c r="AX36" s="29">
        <f t="shared" si="23"/>
        <v>5740</v>
      </c>
      <c r="AZ36" s="9">
        <v>395</v>
      </c>
      <c r="BA36" s="9">
        <v>357</v>
      </c>
      <c r="BB36" s="9">
        <v>453</v>
      </c>
      <c r="BC36" s="9">
        <v>447</v>
      </c>
      <c r="BD36" s="9"/>
      <c r="BE36" s="9">
        <v>4320</v>
      </c>
      <c r="BF36" s="29">
        <f t="shared" si="24"/>
        <v>5972</v>
      </c>
      <c r="BH36" s="9">
        <v>395</v>
      </c>
      <c r="BI36" s="9">
        <v>368</v>
      </c>
      <c r="BJ36" s="9">
        <v>443</v>
      </c>
      <c r="BK36" s="9">
        <v>473</v>
      </c>
      <c r="BL36" s="9"/>
      <c r="BM36" s="9">
        <v>4547</v>
      </c>
      <c r="BN36" s="9">
        <v>6226</v>
      </c>
      <c r="BP36" s="9">
        <v>400</v>
      </c>
      <c r="BQ36" s="9">
        <v>353</v>
      </c>
      <c r="BR36" s="9">
        <v>418</v>
      </c>
      <c r="BS36" s="9">
        <v>540</v>
      </c>
      <c r="BT36" s="9"/>
      <c r="BU36" s="9">
        <v>4358</v>
      </c>
      <c r="BV36" s="9">
        <v>6069</v>
      </c>
      <c r="BX36" s="9">
        <v>405</v>
      </c>
      <c r="BY36" s="9">
        <v>364</v>
      </c>
      <c r="BZ36" s="9">
        <v>408</v>
      </c>
      <c r="CA36" s="9">
        <v>571</v>
      </c>
      <c r="CB36" s="9"/>
      <c r="CC36" s="9">
        <v>4350</v>
      </c>
      <c r="CD36" s="9">
        <v>6098</v>
      </c>
    </row>
    <row r="37" spans="1:82" ht="52.8" x14ac:dyDescent="0.25">
      <c r="A37" s="23" t="str">
        <f>A$11</f>
        <v>Vumc</v>
      </c>
      <c r="B37" s="19"/>
      <c r="C37" s="19"/>
      <c r="D37" s="19"/>
      <c r="E37" s="19"/>
      <c r="F37" s="19"/>
      <c r="G37" s="19"/>
      <c r="H37" s="19"/>
      <c r="I37" s="19"/>
      <c r="J37" s="19"/>
      <c r="K37" s="20" t="s">
        <v>20</v>
      </c>
      <c r="L37" s="9">
        <v>828</v>
      </c>
      <c r="M37" s="9">
        <v>232</v>
      </c>
      <c r="N37" s="28">
        <v>385</v>
      </c>
      <c r="O37" s="9">
        <v>126</v>
      </c>
      <c r="P37" s="29"/>
      <c r="Q37" s="9">
        <v>3861</v>
      </c>
      <c r="R37" s="9">
        <f t="shared" si="20"/>
        <v>5432</v>
      </c>
      <c r="T37" s="9">
        <v>808</v>
      </c>
      <c r="U37" s="9">
        <v>226</v>
      </c>
      <c r="V37" s="9">
        <v>355</v>
      </c>
      <c r="W37" s="9">
        <v>96</v>
      </c>
      <c r="X37" s="9"/>
      <c r="Y37" s="9">
        <v>3723</v>
      </c>
      <c r="Z37" s="9">
        <f t="shared" si="21"/>
        <v>5208</v>
      </c>
      <c r="AB37" s="9">
        <v>872</v>
      </c>
      <c r="AC37" s="9">
        <v>245</v>
      </c>
      <c r="AD37" s="9">
        <v>353</v>
      </c>
      <c r="AE37" s="9">
        <v>104</v>
      </c>
      <c r="AF37" s="9"/>
      <c r="AG37" s="9">
        <v>3775</v>
      </c>
      <c r="AH37" s="9">
        <f t="shared" si="22"/>
        <v>5349</v>
      </c>
      <c r="AJ37" s="9">
        <v>881</v>
      </c>
      <c r="AK37" s="9">
        <v>260</v>
      </c>
      <c r="AL37" s="9">
        <v>346</v>
      </c>
      <c r="AM37" s="9">
        <v>111</v>
      </c>
      <c r="AN37" s="9"/>
      <c r="AO37" s="9">
        <v>3813</v>
      </c>
      <c r="AP37" s="9">
        <f>SUM(AJ37:AO37)</f>
        <v>5411</v>
      </c>
      <c r="AR37" s="9">
        <v>822</v>
      </c>
      <c r="AS37" s="9">
        <v>266</v>
      </c>
      <c r="AT37" s="9">
        <v>293</v>
      </c>
      <c r="AU37" s="9">
        <v>121</v>
      </c>
      <c r="AV37" s="9"/>
      <c r="AW37" s="9">
        <v>3495</v>
      </c>
      <c r="AX37" s="29">
        <f t="shared" si="23"/>
        <v>4997</v>
      </c>
      <c r="AZ37" s="9">
        <v>878</v>
      </c>
      <c r="BA37" s="9">
        <v>270</v>
      </c>
      <c r="BB37" s="9">
        <v>289</v>
      </c>
      <c r="BC37" s="9">
        <v>119</v>
      </c>
      <c r="BD37" s="9"/>
      <c r="BE37" s="9">
        <v>3572</v>
      </c>
      <c r="BF37" s="29">
        <f t="shared" si="24"/>
        <v>5128</v>
      </c>
      <c r="BH37" s="9">
        <v>901</v>
      </c>
      <c r="BI37" s="9">
        <v>270</v>
      </c>
      <c r="BJ37" s="9">
        <v>282</v>
      </c>
      <c r="BK37" s="9">
        <v>115</v>
      </c>
      <c r="BL37" s="9"/>
      <c r="BM37" s="9">
        <v>3778</v>
      </c>
      <c r="BN37" s="9">
        <v>5346</v>
      </c>
      <c r="BP37" s="9">
        <v>898</v>
      </c>
      <c r="BQ37" s="9">
        <v>270</v>
      </c>
      <c r="BR37" s="9">
        <v>267</v>
      </c>
      <c r="BS37" s="9">
        <v>104</v>
      </c>
      <c r="BT37" s="9"/>
      <c r="BU37" s="9">
        <v>3733</v>
      </c>
      <c r="BV37" s="9">
        <v>5272</v>
      </c>
      <c r="BX37" s="9">
        <v>748</v>
      </c>
      <c r="BY37" s="9">
        <v>259</v>
      </c>
      <c r="BZ37" s="9">
        <v>224</v>
      </c>
      <c r="CA37" s="9">
        <v>60</v>
      </c>
      <c r="CB37" s="9"/>
      <c r="CC37" s="9">
        <v>3036</v>
      </c>
      <c r="CD37" s="9">
        <v>4327</v>
      </c>
    </row>
    <row r="38" spans="1:82" ht="52.8" x14ac:dyDescent="0.25">
      <c r="A38" s="23" t="str">
        <f>A$12</f>
        <v>UMC Utrecht</v>
      </c>
      <c r="B38" s="19"/>
      <c r="C38" s="19"/>
      <c r="D38" s="19"/>
      <c r="E38" s="19"/>
      <c r="F38" s="19"/>
      <c r="G38" s="19"/>
      <c r="H38" s="19"/>
      <c r="I38" s="19"/>
      <c r="J38" s="19"/>
      <c r="K38" s="20" t="s">
        <v>20</v>
      </c>
      <c r="L38" s="9">
        <v>475</v>
      </c>
      <c r="M38" s="9">
        <v>269</v>
      </c>
      <c r="N38" s="28">
        <v>506</v>
      </c>
      <c r="O38" s="9">
        <v>471</v>
      </c>
      <c r="P38" s="29">
        <v>8</v>
      </c>
      <c r="Q38" s="9">
        <v>5737</v>
      </c>
      <c r="R38" s="9">
        <f t="shared" si="20"/>
        <v>7466</v>
      </c>
      <c r="T38" s="9">
        <v>571</v>
      </c>
      <c r="U38" s="9">
        <v>328</v>
      </c>
      <c r="V38" s="9">
        <v>622</v>
      </c>
      <c r="W38" s="9">
        <v>528</v>
      </c>
      <c r="X38" s="9">
        <v>15</v>
      </c>
      <c r="Y38" s="9">
        <v>6452</v>
      </c>
      <c r="Z38" s="9">
        <f t="shared" si="21"/>
        <v>8516</v>
      </c>
      <c r="AB38" s="9">
        <v>518</v>
      </c>
      <c r="AC38" s="9">
        <v>328</v>
      </c>
      <c r="AD38" s="9">
        <v>544</v>
      </c>
      <c r="AE38" s="9">
        <v>521</v>
      </c>
      <c r="AF38" s="9">
        <v>14</v>
      </c>
      <c r="AG38" s="9">
        <v>6101</v>
      </c>
      <c r="AH38" s="9">
        <f t="shared" si="22"/>
        <v>8026</v>
      </c>
      <c r="AJ38" s="9">
        <v>532</v>
      </c>
      <c r="AK38" s="9">
        <v>354</v>
      </c>
      <c r="AL38" s="9">
        <v>570</v>
      </c>
      <c r="AM38" s="9">
        <v>532</v>
      </c>
      <c r="AN38" s="9">
        <v>14</v>
      </c>
      <c r="AO38" s="9">
        <v>6095</v>
      </c>
      <c r="AP38" s="9">
        <f>SUM(AJ38:AO38)</f>
        <v>8097</v>
      </c>
      <c r="AR38" s="9">
        <v>486</v>
      </c>
      <c r="AS38" s="9">
        <v>355</v>
      </c>
      <c r="AT38" s="9">
        <v>520</v>
      </c>
      <c r="AU38" s="9">
        <v>565</v>
      </c>
      <c r="AV38" s="9">
        <v>17</v>
      </c>
      <c r="AW38" s="9">
        <v>5410</v>
      </c>
      <c r="AX38" s="29">
        <f t="shared" si="23"/>
        <v>7353</v>
      </c>
      <c r="AZ38" s="9">
        <v>703</v>
      </c>
      <c r="BA38" s="9">
        <v>426</v>
      </c>
      <c r="BB38" s="9">
        <v>569</v>
      </c>
      <c r="BC38" s="9">
        <v>576</v>
      </c>
      <c r="BD38" s="9">
        <v>29</v>
      </c>
      <c r="BE38" s="9">
        <v>5993</v>
      </c>
      <c r="BF38" s="29">
        <f t="shared" si="24"/>
        <v>8296</v>
      </c>
      <c r="BH38" s="9">
        <v>739</v>
      </c>
      <c r="BI38" s="9">
        <v>458</v>
      </c>
      <c r="BJ38" s="9">
        <v>578</v>
      </c>
      <c r="BK38" s="9">
        <v>577</v>
      </c>
      <c r="BL38" s="9">
        <v>21</v>
      </c>
      <c r="BM38" s="9">
        <v>6161</v>
      </c>
      <c r="BN38" s="9">
        <v>8534</v>
      </c>
      <c r="BP38" s="9">
        <v>805</v>
      </c>
      <c r="BQ38" s="9">
        <v>464</v>
      </c>
      <c r="BR38" s="9">
        <v>536</v>
      </c>
      <c r="BS38" s="9">
        <v>583</v>
      </c>
      <c r="BT38" s="9">
        <v>46</v>
      </c>
      <c r="BU38" s="9">
        <v>6153</v>
      </c>
      <c r="BV38" s="9">
        <v>8587</v>
      </c>
      <c r="BX38" s="9">
        <v>904</v>
      </c>
      <c r="BY38" s="9">
        <v>474</v>
      </c>
      <c r="BZ38" s="9">
        <v>546</v>
      </c>
      <c r="CA38" s="9">
        <v>581</v>
      </c>
      <c r="CB38" s="9">
        <v>17</v>
      </c>
      <c r="CC38" s="9">
        <v>6285</v>
      </c>
      <c r="CD38" s="9">
        <v>8807</v>
      </c>
    </row>
    <row r="39" spans="1:82" ht="52.8" x14ac:dyDescent="0.25">
      <c r="A39" s="23" t="str">
        <f>A$13</f>
        <v>UMCG</v>
      </c>
      <c r="B39" s="19"/>
      <c r="C39" s="19"/>
      <c r="D39" s="19"/>
      <c r="E39" s="33"/>
      <c r="F39" s="19"/>
      <c r="G39" s="19"/>
      <c r="H39" s="19"/>
      <c r="I39" s="19"/>
      <c r="J39" s="19"/>
      <c r="K39" s="20" t="s">
        <v>20</v>
      </c>
      <c r="L39" s="9">
        <v>659</v>
      </c>
      <c r="M39" s="9">
        <v>282</v>
      </c>
      <c r="N39" s="28">
        <v>431</v>
      </c>
      <c r="O39" s="9">
        <v>67</v>
      </c>
      <c r="P39" s="29"/>
      <c r="Q39" s="9">
        <v>6849</v>
      </c>
      <c r="R39" s="9">
        <f t="shared" si="20"/>
        <v>8288</v>
      </c>
      <c r="T39" s="9">
        <v>673</v>
      </c>
      <c r="U39" s="9">
        <v>282</v>
      </c>
      <c r="V39" s="9">
        <v>423</v>
      </c>
      <c r="W39" s="9">
        <v>57</v>
      </c>
      <c r="X39" s="9"/>
      <c r="Y39" s="9">
        <v>6972</v>
      </c>
      <c r="Z39" s="9">
        <f t="shared" si="21"/>
        <v>8407</v>
      </c>
      <c r="AB39" s="9">
        <v>686</v>
      </c>
      <c r="AC39" s="9">
        <v>291</v>
      </c>
      <c r="AD39" s="9">
        <v>424</v>
      </c>
      <c r="AE39" s="9">
        <v>60</v>
      </c>
      <c r="AF39" s="9"/>
      <c r="AG39" s="9">
        <v>7371</v>
      </c>
      <c r="AH39" s="9">
        <f t="shared" si="22"/>
        <v>8832</v>
      </c>
      <c r="AJ39" s="22"/>
      <c r="AK39" s="22"/>
      <c r="AL39" s="22"/>
      <c r="AM39" s="22"/>
      <c r="AN39" s="22"/>
      <c r="AO39" s="22"/>
      <c r="AP39" s="22"/>
      <c r="AR39" s="9">
        <v>675</v>
      </c>
      <c r="AS39" s="9">
        <v>340</v>
      </c>
      <c r="AT39" s="9">
        <v>370</v>
      </c>
      <c r="AU39" s="9">
        <v>56</v>
      </c>
      <c r="AV39" s="9"/>
      <c r="AW39" s="9">
        <v>6744</v>
      </c>
      <c r="AX39" s="29">
        <f t="shared" si="23"/>
        <v>8185</v>
      </c>
      <c r="AZ39" s="9">
        <v>700</v>
      </c>
      <c r="BA39" s="9">
        <v>352</v>
      </c>
      <c r="BB39" s="9">
        <v>350</v>
      </c>
      <c r="BC39" s="9">
        <v>61</v>
      </c>
      <c r="BD39" s="9"/>
      <c r="BE39" s="9">
        <v>6914</v>
      </c>
      <c r="BF39" s="29">
        <f t="shared" si="24"/>
        <v>8377</v>
      </c>
      <c r="BH39" s="9">
        <v>710</v>
      </c>
      <c r="BI39" s="9">
        <v>360</v>
      </c>
      <c r="BJ39" s="9">
        <v>354</v>
      </c>
      <c r="BK39" s="9">
        <v>53</v>
      </c>
      <c r="BL39" s="9"/>
      <c r="BM39" s="9">
        <v>6692</v>
      </c>
      <c r="BN39" s="9">
        <v>8169</v>
      </c>
      <c r="BP39" s="9">
        <v>744</v>
      </c>
      <c r="BQ39" s="9">
        <v>356</v>
      </c>
      <c r="BR39" s="9">
        <v>356</v>
      </c>
      <c r="BS39" s="9">
        <v>43</v>
      </c>
      <c r="BT39" s="9"/>
      <c r="BU39" s="9">
        <v>6762</v>
      </c>
      <c r="BV39" s="9">
        <v>8261</v>
      </c>
      <c r="BX39" s="9">
        <v>741</v>
      </c>
      <c r="BY39" s="9">
        <v>379</v>
      </c>
      <c r="BZ39" s="9">
        <v>361</v>
      </c>
      <c r="CA39" s="9">
        <v>49</v>
      </c>
      <c r="CB39" s="9"/>
      <c r="CC39" s="9">
        <v>6929</v>
      </c>
      <c r="CD39" s="9">
        <v>8459</v>
      </c>
    </row>
    <row r="40" spans="1:82" ht="52.8" x14ac:dyDescent="0.25">
      <c r="A40" s="23" t="str">
        <f>A$14</f>
        <v>Radboudumc</v>
      </c>
      <c r="B40" s="19"/>
      <c r="C40" s="19"/>
      <c r="D40" s="19"/>
      <c r="E40" s="19"/>
      <c r="F40" s="19"/>
      <c r="G40" s="19"/>
      <c r="H40" s="19"/>
      <c r="I40" s="19"/>
      <c r="J40" s="19"/>
      <c r="K40" s="20" t="s">
        <v>20</v>
      </c>
      <c r="L40" s="9">
        <v>703</v>
      </c>
      <c r="M40" s="9">
        <v>272</v>
      </c>
      <c r="N40" s="28">
        <v>413</v>
      </c>
      <c r="O40" s="9">
        <v>309</v>
      </c>
      <c r="P40" s="29"/>
      <c r="Q40" s="9">
        <v>5386</v>
      </c>
      <c r="R40" s="9">
        <f t="shared" si="20"/>
        <v>7083</v>
      </c>
      <c r="T40" s="9">
        <v>745</v>
      </c>
      <c r="U40" s="9">
        <v>280</v>
      </c>
      <c r="V40" s="9">
        <v>405</v>
      </c>
      <c r="W40" s="9">
        <v>367</v>
      </c>
      <c r="X40" s="9"/>
      <c r="Y40" s="9">
        <v>5450</v>
      </c>
      <c r="Z40" s="9">
        <f t="shared" si="21"/>
        <v>7247</v>
      </c>
      <c r="AB40" s="9">
        <v>714</v>
      </c>
      <c r="AC40" s="9">
        <v>288</v>
      </c>
      <c r="AD40" s="9">
        <v>390</v>
      </c>
      <c r="AE40" s="9">
        <v>400</v>
      </c>
      <c r="AF40" s="9"/>
      <c r="AG40" s="9">
        <v>5513</v>
      </c>
      <c r="AH40" s="9">
        <f t="shared" si="22"/>
        <v>7305</v>
      </c>
      <c r="AJ40" s="9">
        <v>662</v>
      </c>
      <c r="AK40" s="9">
        <v>295</v>
      </c>
      <c r="AL40" s="9">
        <v>377</v>
      </c>
      <c r="AM40" s="9">
        <v>440</v>
      </c>
      <c r="AN40" s="9"/>
      <c r="AO40" s="9">
        <v>5450</v>
      </c>
      <c r="AP40" s="9">
        <f>SUM(AJ40:AO40)</f>
        <v>7224</v>
      </c>
      <c r="AR40" s="9">
        <v>717</v>
      </c>
      <c r="AS40" s="9">
        <v>316</v>
      </c>
      <c r="AT40" s="9">
        <v>361</v>
      </c>
      <c r="AU40" s="9">
        <v>475</v>
      </c>
      <c r="AV40" s="9"/>
      <c r="AW40" s="9">
        <v>5487</v>
      </c>
      <c r="AX40" s="29">
        <f t="shared" si="23"/>
        <v>7356</v>
      </c>
      <c r="AZ40" s="9">
        <v>821</v>
      </c>
      <c r="BA40" s="9">
        <v>330</v>
      </c>
      <c r="BB40" s="9">
        <v>367</v>
      </c>
      <c r="BC40" s="9">
        <v>532</v>
      </c>
      <c r="BD40" s="9"/>
      <c r="BE40" s="9">
        <v>5788</v>
      </c>
      <c r="BF40" s="29">
        <f t="shared" si="24"/>
        <v>7838</v>
      </c>
      <c r="BH40" s="9">
        <v>892</v>
      </c>
      <c r="BI40" s="9">
        <v>336</v>
      </c>
      <c r="BJ40" s="9">
        <v>362</v>
      </c>
      <c r="BK40" s="9">
        <v>534</v>
      </c>
      <c r="BL40" s="9"/>
      <c r="BM40" s="9">
        <v>6089</v>
      </c>
      <c r="BN40" s="9">
        <v>8213</v>
      </c>
      <c r="BP40" s="9">
        <v>804</v>
      </c>
      <c r="BQ40" s="9">
        <v>354</v>
      </c>
      <c r="BR40" s="9">
        <v>365</v>
      </c>
      <c r="BS40" s="9">
        <v>509</v>
      </c>
      <c r="BT40" s="9"/>
      <c r="BU40" s="9">
        <v>5861</v>
      </c>
      <c r="BV40" s="9">
        <v>7893</v>
      </c>
      <c r="BX40" s="9">
        <v>907</v>
      </c>
      <c r="BY40" s="9">
        <v>372</v>
      </c>
      <c r="BZ40" s="9">
        <v>324</v>
      </c>
      <c r="CA40" s="9">
        <v>514</v>
      </c>
      <c r="CB40" s="9"/>
      <c r="CC40" s="9">
        <v>6135</v>
      </c>
      <c r="CD40" s="9">
        <v>8252</v>
      </c>
    </row>
    <row r="41" spans="1:82" ht="52.8" x14ac:dyDescent="0.25">
      <c r="A41" s="23" t="str">
        <f>A$15</f>
        <v>Totaal</v>
      </c>
      <c r="B41" s="19"/>
      <c r="C41" s="19"/>
      <c r="D41" s="19"/>
      <c r="E41" s="19"/>
      <c r="F41" s="19"/>
      <c r="G41" s="19"/>
      <c r="H41" s="19"/>
      <c r="I41" s="19"/>
      <c r="J41" s="19"/>
      <c r="K41" s="20" t="s">
        <v>16</v>
      </c>
      <c r="L41" s="9">
        <f t="shared" ref="L41:R41" si="25">SUM(L34:L40)</f>
        <v>3766</v>
      </c>
      <c r="M41" s="9">
        <f t="shared" si="25"/>
        <v>1843</v>
      </c>
      <c r="N41" s="9">
        <f t="shared" si="25"/>
        <v>2502</v>
      </c>
      <c r="O41" s="9">
        <f>SUM(O34:O40)</f>
        <v>2274</v>
      </c>
      <c r="P41" s="9">
        <f>SUM(P34:P40)</f>
        <v>355</v>
      </c>
      <c r="Q41" s="9">
        <f t="shared" si="25"/>
        <v>35158</v>
      </c>
      <c r="R41" s="9">
        <f t="shared" si="25"/>
        <v>45898</v>
      </c>
      <c r="T41" s="9">
        <f t="shared" ref="T41:Z41" si="26">SUM(T34:T40)</f>
        <v>3992</v>
      </c>
      <c r="U41" s="9">
        <f t="shared" si="26"/>
        <v>1984</v>
      </c>
      <c r="V41" s="9">
        <f t="shared" si="26"/>
        <v>2672</v>
      </c>
      <c r="W41" s="29">
        <f>SUM(W34:W40)</f>
        <v>2339</v>
      </c>
      <c r="X41" s="29">
        <f>SUM(X34:X40)</f>
        <v>15</v>
      </c>
      <c r="Y41" s="9">
        <f t="shared" si="26"/>
        <v>37004</v>
      </c>
      <c r="Z41" s="9">
        <f t="shared" si="26"/>
        <v>48006</v>
      </c>
      <c r="AB41" s="9">
        <f t="shared" ref="AB41:AG41" si="27">SUM(AB34:AB40)</f>
        <v>4291</v>
      </c>
      <c r="AC41" s="9">
        <f t="shared" si="27"/>
        <v>2105</v>
      </c>
      <c r="AD41" s="9">
        <f t="shared" si="27"/>
        <v>2578</v>
      </c>
      <c r="AE41" s="9">
        <f t="shared" si="27"/>
        <v>2466</v>
      </c>
      <c r="AF41" s="9">
        <f t="shared" si="27"/>
        <v>14</v>
      </c>
      <c r="AG41" s="9">
        <f t="shared" si="27"/>
        <v>37337</v>
      </c>
      <c r="AH41" s="9">
        <f t="shared" si="22"/>
        <v>48791</v>
      </c>
      <c r="AJ41" s="9">
        <f>SUM(AJ34:AJ38,AJ40)</f>
        <v>3569</v>
      </c>
      <c r="AK41" s="9">
        <f>SUM(AK40,AK34:AK38)</f>
        <v>1882</v>
      </c>
      <c r="AL41" s="9">
        <f>SUM(AL40,AL34:AL38)</f>
        <v>2451</v>
      </c>
      <c r="AM41" s="9">
        <f>SUM(AM40,AM34:AM38)</f>
        <v>2077</v>
      </c>
      <c r="AN41" s="9">
        <f>SUM(AN34:AN40)</f>
        <v>415</v>
      </c>
      <c r="AO41" s="9">
        <f>SUM(AO40,AO34:AO38)</f>
        <v>30189</v>
      </c>
      <c r="AP41" s="9">
        <f>SUM(AP40,AP34:AP38)</f>
        <v>40583</v>
      </c>
      <c r="AR41" s="9">
        <f t="shared" ref="AR41:AW41" si="28">SUM(AR33:AR40)</f>
        <v>4125</v>
      </c>
      <c r="AS41" s="9">
        <f t="shared" si="28"/>
        <v>2568</v>
      </c>
      <c r="AT41" s="9">
        <f t="shared" si="28"/>
        <v>2911</v>
      </c>
      <c r="AU41" s="9">
        <f t="shared" si="28"/>
        <v>2703</v>
      </c>
      <c r="AV41" s="9">
        <f t="shared" si="28"/>
        <v>1065</v>
      </c>
      <c r="AW41" s="9">
        <f t="shared" si="28"/>
        <v>38386</v>
      </c>
      <c r="AX41" s="29">
        <f t="shared" si="23"/>
        <v>51758</v>
      </c>
      <c r="AZ41" s="9">
        <f>SUM(AZ33:AZ40)</f>
        <v>4534</v>
      </c>
      <c r="BA41" s="9">
        <f t="shared" ref="BA41:BF41" si="29">SUM(BA33:BA40)</f>
        <v>2538</v>
      </c>
      <c r="BB41" s="9">
        <f>SUM(BB33:BB40)</f>
        <v>2712</v>
      </c>
      <c r="BC41" s="9">
        <f t="shared" si="29"/>
        <v>2925</v>
      </c>
      <c r="BD41" s="9">
        <f t="shared" si="29"/>
        <v>32</v>
      </c>
      <c r="BE41" s="9">
        <f t="shared" si="29"/>
        <v>37153</v>
      </c>
      <c r="BF41" s="9">
        <f t="shared" si="29"/>
        <v>49894</v>
      </c>
      <c r="BH41" s="9">
        <v>4735</v>
      </c>
      <c r="BI41" s="9">
        <v>2887</v>
      </c>
      <c r="BJ41" s="9">
        <v>2965</v>
      </c>
      <c r="BK41" s="9">
        <v>3184</v>
      </c>
      <c r="BL41" s="9">
        <v>21</v>
      </c>
      <c r="BM41" s="9">
        <v>41581</v>
      </c>
      <c r="BN41" s="9">
        <v>55373</v>
      </c>
      <c r="BP41" s="9">
        <v>4503</v>
      </c>
      <c r="BQ41" s="9">
        <v>2604</v>
      </c>
      <c r="BR41" s="9">
        <v>2858</v>
      </c>
      <c r="BS41" s="9">
        <v>2850</v>
      </c>
      <c r="BT41" s="9">
        <v>47</v>
      </c>
      <c r="BU41" s="9">
        <v>37529</v>
      </c>
      <c r="BV41" s="9">
        <v>50391</v>
      </c>
      <c r="BX41" s="9">
        <v>4582</v>
      </c>
      <c r="BY41" s="9">
        <v>2683</v>
      </c>
      <c r="BZ41" s="9">
        <v>2490</v>
      </c>
      <c r="CA41" s="9">
        <v>2816</v>
      </c>
      <c r="CB41" s="9">
        <v>17</v>
      </c>
      <c r="CC41" s="9">
        <v>37672</v>
      </c>
      <c r="CD41" s="9">
        <v>50260</v>
      </c>
    </row>
  </sheetData>
  <mergeCells count="3">
    <mergeCell ref="B5:J5"/>
    <mergeCell ref="B18:J18"/>
    <mergeCell ref="B31:J31"/>
  </mergeCell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manualMax="15000" manualMin="0" type="column" displayEmptyCellsAs="gap" last="1" minAxisType="custom" maxAxisType="custom" xr2:uid="{5C058261-99A0-49AF-834A-53F5F0FCA781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(jaren)'!BX7:CD7</xm:f>
              <xm:sqref>J7</xm:sqref>
            </x14:sparkline>
            <x14:sparkline>
              <xm:f>'Geslacht (jaren)'!BX8:CD8</xm:f>
              <xm:sqref>J8</xm:sqref>
            </x14:sparkline>
            <x14:sparkline>
              <xm:f>'Geslacht (jaren)'!BX9:CD9</xm:f>
              <xm:sqref>J9</xm:sqref>
            </x14:sparkline>
            <x14:sparkline>
              <xm:f>'Geslacht (jaren)'!BX10:CD10</xm:f>
              <xm:sqref>J10</xm:sqref>
            </x14:sparkline>
            <x14:sparkline>
              <xm:f>'Geslacht (jaren)'!BX11:CD11</xm:f>
              <xm:sqref>J11</xm:sqref>
            </x14:sparkline>
            <x14:sparkline>
              <xm:f>'Geslacht (jaren)'!BX12:CD12</xm:f>
              <xm:sqref>J12</xm:sqref>
            </x14:sparkline>
            <x14:sparkline>
              <xm:f>'Geslacht (jaren)'!BX13:CD13</xm:f>
              <xm:sqref>J13</xm:sqref>
            </x14:sparkline>
            <x14:sparkline>
              <xm:f>'Geslacht (jaren)'!BX14:CD14</xm:f>
              <xm:sqref>J14</xm:sqref>
            </x14:sparkline>
            <x14:sparkline>
              <xm:f>'Geslacht (jaren)'!BX20:CD20</xm:f>
              <xm:sqref>J20</xm:sqref>
            </x14:sparkline>
            <x14:sparkline>
              <xm:f>'Geslacht (jaren)'!BX21:CD21</xm:f>
              <xm:sqref>J21</xm:sqref>
            </x14:sparkline>
            <x14:sparkline>
              <xm:f>'Geslacht (jaren)'!BX22:CD22</xm:f>
              <xm:sqref>J22</xm:sqref>
            </x14:sparkline>
            <x14:sparkline>
              <xm:f>'Geslacht (jaren)'!BX23:CD23</xm:f>
              <xm:sqref>J23</xm:sqref>
            </x14:sparkline>
            <x14:sparkline>
              <xm:f>'Geslacht (jaren)'!BX24:CD24</xm:f>
              <xm:sqref>J24</xm:sqref>
            </x14:sparkline>
            <x14:sparkline>
              <xm:f>'Geslacht (jaren)'!BX25:CD25</xm:f>
              <xm:sqref>J25</xm:sqref>
            </x14:sparkline>
            <x14:sparkline>
              <xm:f>'Geslacht (jaren)'!BX26:CD26</xm:f>
              <xm:sqref>J26</xm:sqref>
            </x14:sparkline>
            <x14:sparkline>
              <xm:f>'Geslacht (jaren)'!BX27:CD27</xm:f>
              <xm:sqref>J27</xm:sqref>
            </x14:sparkline>
            <x14:sparkline>
              <xm:f>'Geslacht (jaren)'!BX33:CD33</xm:f>
              <xm:sqref>J33</xm:sqref>
            </x14:sparkline>
            <x14:sparkline>
              <xm:f>'Geslacht (jaren)'!BX34:CD34</xm:f>
              <xm:sqref>J34</xm:sqref>
            </x14:sparkline>
            <x14:sparkline>
              <xm:f>'Geslacht (jaren)'!BX35:CD35</xm:f>
              <xm:sqref>J35</xm:sqref>
            </x14:sparkline>
            <x14:sparkline>
              <xm:f>'Geslacht (jaren)'!BX36:CD36</xm:f>
              <xm:sqref>J36</xm:sqref>
            </x14:sparkline>
            <x14:sparkline>
              <xm:f>'Geslacht (jaren)'!BX37:CD37</xm:f>
              <xm:sqref>J37</xm:sqref>
            </x14:sparkline>
            <x14:sparkline>
              <xm:f>'Geslacht (jaren)'!BX38:CD38</xm:f>
              <xm:sqref>J38</xm:sqref>
            </x14:sparkline>
            <x14:sparkline>
              <xm:f>'Geslacht (jaren)'!BX39:CD39</xm:f>
              <xm:sqref>J39</xm:sqref>
            </x14:sparkline>
            <x14:sparkline>
              <xm:f>'Geslacht (jaren)'!BX40:CD40</xm:f>
              <xm:sqref>J40</xm:sqref>
            </x14:sparkline>
          </x14:sparklines>
        </x14:sparklineGroup>
        <x14:sparklineGroup manualMax="15000" manualMin="0" type="column" displayEmptyCellsAs="gap" last="1" minAxisType="custom" maxAxisType="custom" xr2:uid="{9AC13B50-300E-47E8-931F-AC07ED4D427D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(jaren)'!BP7:BV7</xm:f>
              <xm:sqref>I7</xm:sqref>
            </x14:sparkline>
            <x14:sparkline>
              <xm:f>'Geslacht (jaren)'!BP8:BV8</xm:f>
              <xm:sqref>I8</xm:sqref>
            </x14:sparkline>
            <x14:sparkline>
              <xm:f>'Geslacht (jaren)'!BP9:BV9</xm:f>
              <xm:sqref>I9</xm:sqref>
            </x14:sparkline>
            <x14:sparkline>
              <xm:f>'Geslacht (jaren)'!BP10:BV10</xm:f>
              <xm:sqref>I10</xm:sqref>
            </x14:sparkline>
            <x14:sparkline>
              <xm:f>'Geslacht (jaren)'!BP11:BV11</xm:f>
              <xm:sqref>I11</xm:sqref>
            </x14:sparkline>
            <x14:sparkline>
              <xm:f>'Geslacht (jaren)'!BP12:BV12</xm:f>
              <xm:sqref>I12</xm:sqref>
            </x14:sparkline>
            <x14:sparkline>
              <xm:f>'Geslacht (jaren)'!BP13:BV13</xm:f>
              <xm:sqref>I13</xm:sqref>
            </x14:sparkline>
            <x14:sparkline>
              <xm:f>'Geslacht (jaren)'!BP14:BV14</xm:f>
              <xm:sqref>I14</xm:sqref>
            </x14:sparkline>
            <x14:sparkline>
              <xm:f>'Geslacht (jaren)'!BP20:BV20</xm:f>
              <xm:sqref>I20</xm:sqref>
            </x14:sparkline>
            <x14:sparkline>
              <xm:f>'Geslacht (jaren)'!BP21:BV21</xm:f>
              <xm:sqref>I21</xm:sqref>
            </x14:sparkline>
            <x14:sparkline>
              <xm:f>'Geslacht (jaren)'!BP22:BV22</xm:f>
              <xm:sqref>I22</xm:sqref>
            </x14:sparkline>
            <x14:sparkline>
              <xm:f>'Geslacht (jaren)'!BP23:BV23</xm:f>
              <xm:sqref>I23</xm:sqref>
            </x14:sparkline>
            <x14:sparkline>
              <xm:f>'Geslacht (jaren)'!BP24:BV24</xm:f>
              <xm:sqref>I24</xm:sqref>
            </x14:sparkline>
            <x14:sparkline>
              <xm:f>'Geslacht (jaren)'!BP25:BV25</xm:f>
              <xm:sqref>I25</xm:sqref>
            </x14:sparkline>
            <x14:sparkline>
              <xm:f>'Geslacht (jaren)'!BP26:BV26</xm:f>
              <xm:sqref>I26</xm:sqref>
            </x14:sparkline>
            <x14:sparkline>
              <xm:f>'Geslacht (jaren)'!BP27:BV27</xm:f>
              <xm:sqref>I27</xm:sqref>
            </x14:sparkline>
            <x14:sparkline>
              <xm:f>'Geslacht (jaren)'!BP33:BV33</xm:f>
              <xm:sqref>I33</xm:sqref>
            </x14:sparkline>
            <x14:sparkline>
              <xm:f>'Geslacht (jaren)'!BP34:BV34</xm:f>
              <xm:sqref>I34</xm:sqref>
            </x14:sparkline>
            <x14:sparkline>
              <xm:f>'Geslacht (jaren)'!BP35:BV35</xm:f>
              <xm:sqref>I35</xm:sqref>
            </x14:sparkline>
            <x14:sparkline>
              <xm:f>'Geslacht (jaren)'!BP36:BV36</xm:f>
              <xm:sqref>I36</xm:sqref>
            </x14:sparkline>
            <x14:sparkline>
              <xm:f>'Geslacht (jaren)'!BP37:BV37</xm:f>
              <xm:sqref>I37</xm:sqref>
            </x14:sparkline>
            <x14:sparkline>
              <xm:f>'Geslacht (jaren)'!BP38:BV38</xm:f>
              <xm:sqref>I38</xm:sqref>
            </x14:sparkline>
            <x14:sparkline>
              <xm:f>'Geslacht (jaren)'!BP39:BV39</xm:f>
              <xm:sqref>I39</xm:sqref>
            </x14:sparkline>
            <x14:sparkline>
              <xm:f>'Geslacht (jaren)'!BP40:BV40</xm:f>
              <xm:sqref>I40</xm:sqref>
            </x14:sparkline>
          </x14:sparklines>
        </x14:sparklineGroup>
        <x14:sparklineGroup manualMax="15000" manualMin="0" type="column" displayEmptyCellsAs="gap" last="1" minAxisType="custom" maxAxisType="custom" xr2:uid="{65E12BE8-98D7-4A51-83AF-0C21E492D85E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(jaren)'!T7:Z7</xm:f>
              <xm:sqref>C7</xm:sqref>
            </x14:sparkline>
            <x14:sparkline>
              <xm:f>'Geslacht (jaren)'!T8:Z8</xm:f>
              <xm:sqref>C8</xm:sqref>
            </x14:sparkline>
            <x14:sparkline>
              <xm:f>'Geslacht (jaren)'!T9:Z9</xm:f>
              <xm:sqref>C9</xm:sqref>
            </x14:sparkline>
            <x14:sparkline>
              <xm:f>'Geslacht (jaren)'!T10:Z10</xm:f>
              <xm:sqref>C10</xm:sqref>
            </x14:sparkline>
            <x14:sparkline>
              <xm:f>'Geslacht (jaren)'!T11:Z11</xm:f>
              <xm:sqref>C11</xm:sqref>
            </x14:sparkline>
            <x14:sparkline>
              <xm:f>'Geslacht (jaren)'!T12:Z12</xm:f>
              <xm:sqref>C12</xm:sqref>
            </x14:sparkline>
            <x14:sparkline>
              <xm:f>'Geslacht (jaren)'!T13:Z13</xm:f>
              <xm:sqref>C13</xm:sqref>
            </x14:sparkline>
            <x14:sparkline>
              <xm:f>'Geslacht (jaren)'!T14:Z14</xm:f>
              <xm:sqref>C14</xm:sqref>
            </x14:sparkline>
            <x14:sparkline>
              <xm:f>'Geslacht (jaren)'!T20:Z20</xm:f>
              <xm:sqref>C20</xm:sqref>
            </x14:sparkline>
            <x14:sparkline>
              <xm:f>'Geslacht (jaren)'!T21:Z21</xm:f>
              <xm:sqref>C21</xm:sqref>
            </x14:sparkline>
            <x14:sparkline>
              <xm:f>'Geslacht (jaren)'!T22:Z22</xm:f>
              <xm:sqref>C22</xm:sqref>
            </x14:sparkline>
            <x14:sparkline>
              <xm:f>'Geslacht (jaren)'!T23:Z23</xm:f>
              <xm:sqref>C23</xm:sqref>
            </x14:sparkline>
            <x14:sparkline>
              <xm:f>'Geslacht (jaren)'!T24:Z24</xm:f>
              <xm:sqref>C24</xm:sqref>
            </x14:sparkline>
            <x14:sparkline>
              <xm:f>'Geslacht (jaren)'!T25:Z25</xm:f>
              <xm:sqref>C25</xm:sqref>
            </x14:sparkline>
            <x14:sparkline>
              <xm:f>'Geslacht (jaren)'!T26:Z26</xm:f>
              <xm:sqref>C26</xm:sqref>
            </x14:sparkline>
            <x14:sparkline>
              <xm:f>'Geslacht (jaren)'!T27:Z27</xm:f>
              <xm:sqref>C27</xm:sqref>
            </x14:sparkline>
            <x14:sparkline>
              <xm:f>'Geslacht (jaren)'!T33:Z33</xm:f>
              <xm:sqref>C33</xm:sqref>
            </x14:sparkline>
            <x14:sparkline>
              <xm:f>'Geslacht (jaren)'!T34:Z34</xm:f>
              <xm:sqref>C34</xm:sqref>
            </x14:sparkline>
            <x14:sparkline>
              <xm:f>'Geslacht (jaren)'!T35:Z35</xm:f>
              <xm:sqref>C35</xm:sqref>
            </x14:sparkline>
            <x14:sparkline>
              <xm:f>'Geslacht (jaren)'!T36:Z36</xm:f>
              <xm:sqref>C36</xm:sqref>
            </x14:sparkline>
            <x14:sparkline>
              <xm:f>'Geslacht (jaren)'!T37:Z37</xm:f>
              <xm:sqref>C37</xm:sqref>
            </x14:sparkline>
            <x14:sparkline>
              <xm:f>'Geslacht (jaren)'!T38:Z38</xm:f>
              <xm:sqref>C38</xm:sqref>
            </x14:sparkline>
            <x14:sparkline>
              <xm:f>'Geslacht (jaren)'!T39:Z39</xm:f>
              <xm:sqref>C39</xm:sqref>
            </x14:sparkline>
            <x14:sparkline>
              <xm:f>'Geslacht (jaren)'!T40:Z40</xm:f>
              <xm:sqref>C40</xm:sqref>
            </x14:sparkline>
          </x14:sparklines>
        </x14:sparklineGroup>
        <x14:sparklineGroup manualMax="15000" manualMin="0" type="column" displayEmptyCellsAs="gap" last="1" minAxisType="custom" maxAxisType="custom" xr2:uid="{72FE2AFD-01C0-48F8-8DC9-ACE817E246CE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(jaren)'!L7:R7</xm:f>
              <xm:sqref>B7</xm:sqref>
            </x14:sparkline>
            <x14:sparkline>
              <xm:f>'Geslacht (jaren)'!L8:R8</xm:f>
              <xm:sqref>B8</xm:sqref>
            </x14:sparkline>
            <x14:sparkline>
              <xm:f>'Geslacht (jaren)'!L9:R9</xm:f>
              <xm:sqref>B9</xm:sqref>
            </x14:sparkline>
            <x14:sparkline>
              <xm:f>'Geslacht (jaren)'!L10:R10</xm:f>
              <xm:sqref>B10</xm:sqref>
            </x14:sparkline>
            <x14:sparkline>
              <xm:f>'Geslacht (jaren)'!L11:R11</xm:f>
              <xm:sqref>B11</xm:sqref>
            </x14:sparkline>
            <x14:sparkline>
              <xm:f>'Geslacht (jaren)'!L12:R12</xm:f>
              <xm:sqref>B12</xm:sqref>
            </x14:sparkline>
            <x14:sparkline>
              <xm:f>'Geslacht (jaren)'!L13:R13</xm:f>
              <xm:sqref>B13</xm:sqref>
            </x14:sparkline>
            <x14:sparkline>
              <xm:f>'Geslacht (jaren)'!L14:R14</xm:f>
              <xm:sqref>B14</xm:sqref>
            </x14:sparkline>
            <x14:sparkline>
              <xm:f>'Geslacht (jaren)'!L20:R20</xm:f>
              <xm:sqref>B20</xm:sqref>
            </x14:sparkline>
            <x14:sparkline>
              <xm:f>'Geslacht (jaren)'!L21:R21</xm:f>
              <xm:sqref>B21</xm:sqref>
            </x14:sparkline>
            <x14:sparkline>
              <xm:f>'Geslacht (jaren)'!L22:R22</xm:f>
              <xm:sqref>B22</xm:sqref>
            </x14:sparkline>
            <x14:sparkline>
              <xm:f>'Geslacht (jaren)'!L23:R23</xm:f>
              <xm:sqref>B23</xm:sqref>
            </x14:sparkline>
            <x14:sparkline>
              <xm:f>'Geslacht (jaren)'!L24:R24</xm:f>
              <xm:sqref>B24</xm:sqref>
            </x14:sparkline>
            <x14:sparkline>
              <xm:f>'Geslacht (jaren)'!L25:R25</xm:f>
              <xm:sqref>B25</xm:sqref>
            </x14:sparkline>
            <x14:sparkline>
              <xm:f>'Geslacht (jaren)'!L26:R26</xm:f>
              <xm:sqref>B26</xm:sqref>
            </x14:sparkline>
            <x14:sparkline>
              <xm:f>'Geslacht (jaren)'!L27:R27</xm:f>
              <xm:sqref>B27</xm:sqref>
            </x14:sparkline>
            <x14:sparkline>
              <xm:f>'Geslacht (jaren)'!L33:R33</xm:f>
              <xm:sqref>B33</xm:sqref>
            </x14:sparkline>
            <x14:sparkline>
              <xm:f>'Geslacht (jaren)'!L34:R34</xm:f>
              <xm:sqref>B34</xm:sqref>
            </x14:sparkline>
            <x14:sparkline>
              <xm:f>'Geslacht (jaren)'!L35:R35</xm:f>
              <xm:sqref>B35</xm:sqref>
            </x14:sparkline>
            <x14:sparkline>
              <xm:f>'Geslacht (jaren)'!L36:R36</xm:f>
              <xm:sqref>B36</xm:sqref>
            </x14:sparkline>
            <x14:sparkline>
              <xm:f>'Geslacht (jaren)'!L37:R37</xm:f>
              <xm:sqref>B37</xm:sqref>
            </x14:sparkline>
            <x14:sparkline>
              <xm:f>'Geslacht (jaren)'!L38:R38</xm:f>
              <xm:sqref>B38</xm:sqref>
            </x14:sparkline>
            <x14:sparkline>
              <xm:f>'Geslacht (jaren)'!L39:R39</xm:f>
              <xm:sqref>B39</xm:sqref>
            </x14:sparkline>
            <x14:sparkline>
              <xm:f>'Geslacht (jaren)'!L40:R40</xm:f>
              <xm:sqref>B40</xm:sqref>
            </x14:sparkline>
          </x14:sparklines>
        </x14:sparklineGroup>
        <x14:sparklineGroup manualMax="15000" manualMin="0" type="column" displayEmptyCellsAs="gap" last="1" minAxisType="custom" maxAxisType="custom" xr2:uid="{4ACB6C86-D14E-462F-85AF-E8F0E3CC1D06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(jaren)'!AB7:AH7</xm:f>
              <xm:sqref>D7</xm:sqref>
            </x14:sparkline>
            <x14:sparkline>
              <xm:f>'Geslacht (jaren)'!AB8:AH8</xm:f>
              <xm:sqref>D8</xm:sqref>
            </x14:sparkline>
            <x14:sparkline>
              <xm:f>'Geslacht (jaren)'!AB9:AH9</xm:f>
              <xm:sqref>D9</xm:sqref>
            </x14:sparkline>
            <x14:sparkline>
              <xm:f>'Geslacht (jaren)'!AB10:AH10</xm:f>
              <xm:sqref>D10</xm:sqref>
            </x14:sparkline>
            <x14:sparkline>
              <xm:f>'Geslacht (jaren)'!AB11:AH11</xm:f>
              <xm:sqref>D11</xm:sqref>
            </x14:sparkline>
            <x14:sparkline>
              <xm:f>'Geslacht (jaren)'!AB12:AH12</xm:f>
              <xm:sqref>D12</xm:sqref>
            </x14:sparkline>
            <x14:sparkline>
              <xm:f>'Geslacht (jaren)'!AB13:AH13</xm:f>
              <xm:sqref>D13</xm:sqref>
            </x14:sparkline>
            <x14:sparkline>
              <xm:f>'Geslacht (jaren)'!AB14:AH14</xm:f>
              <xm:sqref>D14</xm:sqref>
            </x14:sparkline>
            <x14:sparkline>
              <xm:f>'Geslacht (jaren)'!AB20:AH20</xm:f>
              <xm:sqref>D20</xm:sqref>
            </x14:sparkline>
            <x14:sparkline>
              <xm:f>'Geslacht (jaren)'!AB21:AH21</xm:f>
              <xm:sqref>D21</xm:sqref>
            </x14:sparkline>
            <x14:sparkline>
              <xm:f>'Geslacht (jaren)'!AB22:AH22</xm:f>
              <xm:sqref>D22</xm:sqref>
            </x14:sparkline>
            <x14:sparkline>
              <xm:f>'Geslacht (jaren)'!AB23:AH23</xm:f>
              <xm:sqref>D23</xm:sqref>
            </x14:sparkline>
            <x14:sparkline>
              <xm:f>'Geslacht (jaren)'!AB24:AH24</xm:f>
              <xm:sqref>D24</xm:sqref>
            </x14:sparkline>
            <x14:sparkline>
              <xm:f>'Geslacht (jaren)'!AB25:AH25</xm:f>
              <xm:sqref>D25</xm:sqref>
            </x14:sparkline>
            <x14:sparkline>
              <xm:f>'Geslacht (jaren)'!AB26:AH26</xm:f>
              <xm:sqref>D26</xm:sqref>
            </x14:sparkline>
            <x14:sparkline>
              <xm:f>'Geslacht (jaren)'!AB27:AH27</xm:f>
              <xm:sqref>D27</xm:sqref>
            </x14:sparkline>
            <x14:sparkline>
              <xm:f>'Geslacht (jaren)'!AB33:AH33</xm:f>
              <xm:sqref>D33</xm:sqref>
            </x14:sparkline>
            <x14:sparkline>
              <xm:f>'Geslacht (jaren)'!AB34:AH34</xm:f>
              <xm:sqref>D34</xm:sqref>
            </x14:sparkline>
            <x14:sparkline>
              <xm:f>'Geslacht (jaren)'!AB35:AH35</xm:f>
              <xm:sqref>D35</xm:sqref>
            </x14:sparkline>
            <x14:sparkline>
              <xm:f>'Geslacht (jaren)'!AB36:AH36</xm:f>
              <xm:sqref>D36</xm:sqref>
            </x14:sparkline>
            <x14:sparkline>
              <xm:f>'Geslacht (jaren)'!AB37:AH37</xm:f>
              <xm:sqref>D37</xm:sqref>
            </x14:sparkline>
            <x14:sparkline>
              <xm:f>'Geslacht (jaren)'!AB38:AH38</xm:f>
              <xm:sqref>D38</xm:sqref>
            </x14:sparkline>
            <x14:sparkline>
              <xm:f>'Geslacht (jaren)'!AB39:AH39</xm:f>
              <xm:sqref>D39</xm:sqref>
            </x14:sparkline>
            <x14:sparkline>
              <xm:f>'Geslacht (jaren)'!AB40:AH40</xm:f>
              <xm:sqref>D40</xm:sqref>
            </x14:sparkline>
          </x14:sparklines>
        </x14:sparklineGroup>
        <x14:sparklineGroup manualMax="15000" manualMin="0" type="column" displayEmptyCellsAs="gap" last="1" minAxisType="custom" maxAxisType="custom" xr2:uid="{F11C0452-461B-4D6F-8FB1-46C2539C0DE0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(jaren)'!AJ7:AP7</xm:f>
              <xm:sqref>E7</xm:sqref>
            </x14:sparkline>
            <x14:sparkline>
              <xm:f>'Geslacht (jaren)'!AJ8:AP8</xm:f>
              <xm:sqref>E8</xm:sqref>
            </x14:sparkline>
            <x14:sparkline>
              <xm:f>'Geslacht (jaren)'!AJ9:AP9</xm:f>
              <xm:sqref>E9</xm:sqref>
            </x14:sparkline>
            <x14:sparkline>
              <xm:f>'Geslacht (jaren)'!AJ10:AP10</xm:f>
              <xm:sqref>E10</xm:sqref>
            </x14:sparkline>
            <x14:sparkline>
              <xm:f>'Geslacht (jaren)'!AJ11:AP11</xm:f>
              <xm:sqref>E11</xm:sqref>
            </x14:sparkline>
            <x14:sparkline>
              <xm:f>'Geslacht (jaren)'!AJ12:AP12</xm:f>
              <xm:sqref>E12</xm:sqref>
            </x14:sparkline>
            <x14:sparkline>
              <xm:f>'Geslacht (jaren)'!AJ13:AP13</xm:f>
              <xm:sqref>E13</xm:sqref>
            </x14:sparkline>
            <x14:sparkline>
              <xm:f>'Geslacht (jaren)'!AJ14:AP14</xm:f>
              <xm:sqref>E14</xm:sqref>
            </x14:sparkline>
            <x14:sparkline>
              <xm:f>'Geslacht (jaren)'!AJ20:AP20</xm:f>
              <xm:sqref>E20</xm:sqref>
            </x14:sparkline>
            <x14:sparkline>
              <xm:f>'Geslacht (jaren)'!AJ21:AP21</xm:f>
              <xm:sqref>E21</xm:sqref>
            </x14:sparkline>
            <x14:sparkline>
              <xm:f>'Geslacht (jaren)'!AJ22:AP22</xm:f>
              <xm:sqref>E22</xm:sqref>
            </x14:sparkline>
            <x14:sparkline>
              <xm:f>'Geslacht (jaren)'!AJ23:AP23</xm:f>
              <xm:sqref>E23</xm:sqref>
            </x14:sparkline>
            <x14:sparkline>
              <xm:f>'Geslacht (jaren)'!AJ24:AP24</xm:f>
              <xm:sqref>E24</xm:sqref>
            </x14:sparkline>
            <x14:sparkline>
              <xm:f>'Geslacht (jaren)'!AJ25:AP25</xm:f>
              <xm:sqref>E25</xm:sqref>
            </x14:sparkline>
            <x14:sparkline>
              <xm:f>'Geslacht (jaren)'!AJ26:AP26</xm:f>
              <xm:sqref>E26</xm:sqref>
            </x14:sparkline>
            <x14:sparkline>
              <xm:f>'Geslacht (jaren)'!AJ27:AP27</xm:f>
              <xm:sqref>E27</xm:sqref>
            </x14:sparkline>
            <x14:sparkline>
              <xm:f>'Geslacht (jaren)'!AJ33:AP33</xm:f>
              <xm:sqref>E33</xm:sqref>
            </x14:sparkline>
            <x14:sparkline>
              <xm:f>'Geslacht (jaren)'!AJ34:AP34</xm:f>
              <xm:sqref>E34</xm:sqref>
            </x14:sparkline>
            <x14:sparkline>
              <xm:f>'Geslacht (jaren)'!AJ35:AP35</xm:f>
              <xm:sqref>E35</xm:sqref>
            </x14:sparkline>
            <x14:sparkline>
              <xm:f>'Geslacht (jaren)'!AJ36:AP36</xm:f>
              <xm:sqref>E36</xm:sqref>
            </x14:sparkline>
            <x14:sparkline>
              <xm:f>'Geslacht (jaren)'!AJ37:AP37</xm:f>
              <xm:sqref>E37</xm:sqref>
            </x14:sparkline>
            <x14:sparkline>
              <xm:f>'Geslacht (jaren)'!AJ38:AP38</xm:f>
              <xm:sqref>E38</xm:sqref>
            </x14:sparkline>
            <x14:sparkline>
              <xm:f>'Geslacht (jaren)'!AJ39:AP39</xm:f>
              <xm:sqref>E39</xm:sqref>
            </x14:sparkline>
            <x14:sparkline>
              <xm:f>'Geslacht (jaren)'!AJ40:AP40</xm:f>
              <xm:sqref>E40</xm:sqref>
            </x14:sparkline>
          </x14:sparklines>
        </x14:sparklineGroup>
        <x14:sparklineGroup manualMax="15000" manualMin="0" type="column" displayEmptyCellsAs="gap" last="1" minAxisType="custom" maxAxisType="custom" xr2:uid="{41B29635-ACFB-419D-AB08-893AC347B42A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(jaren)'!AR7:AX7</xm:f>
              <xm:sqref>F7</xm:sqref>
            </x14:sparkline>
            <x14:sparkline>
              <xm:f>'Geslacht (jaren)'!AR8:AX8</xm:f>
              <xm:sqref>F8</xm:sqref>
            </x14:sparkline>
            <x14:sparkline>
              <xm:f>'Geslacht (jaren)'!AR9:AX9</xm:f>
              <xm:sqref>F9</xm:sqref>
            </x14:sparkline>
            <x14:sparkline>
              <xm:f>'Geslacht (jaren)'!AR10:AX10</xm:f>
              <xm:sqref>F10</xm:sqref>
            </x14:sparkline>
            <x14:sparkline>
              <xm:f>'Geslacht (jaren)'!AR11:AX11</xm:f>
              <xm:sqref>F11</xm:sqref>
            </x14:sparkline>
            <x14:sparkline>
              <xm:f>'Geslacht (jaren)'!AR12:AX12</xm:f>
              <xm:sqref>F12</xm:sqref>
            </x14:sparkline>
            <x14:sparkline>
              <xm:f>'Geslacht (jaren)'!AR13:AX13</xm:f>
              <xm:sqref>F13</xm:sqref>
            </x14:sparkline>
            <x14:sparkline>
              <xm:f>'Geslacht (jaren)'!AR14:AX14</xm:f>
              <xm:sqref>F14</xm:sqref>
            </x14:sparkline>
            <x14:sparkline>
              <xm:f>'Geslacht (jaren)'!AR20:AX20</xm:f>
              <xm:sqref>F20</xm:sqref>
            </x14:sparkline>
            <x14:sparkline>
              <xm:f>'Geslacht (jaren)'!AR21:AX21</xm:f>
              <xm:sqref>F21</xm:sqref>
            </x14:sparkline>
            <x14:sparkline>
              <xm:f>'Geslacht (jaren)'!AR22:AX22</xm:f>
              <xm:sqref>F22</xm:sqref>
            </x14:sparkline>
            <x14:sparkline>
              <xm:f>'Geslacht (jaren)'!AR23:AX23</xm:f>
              <xm:sqref>F23</xm:sqref>
            </x14:sparkline>
            <x14:sparkline>
              <xm:f>'Geslacht (jaren)'!AR24:AX24</xm:f>
              <xm:sqref>F24</xm:sqref>
            </x14:sparkline>
            <x14:sparkline>
              <xm:f>'Geslacht (jaren)'!AR25:AX25</xm:f>
              <xm:sqref>F25</xm:sqref>
            </x14:sparkline>
            <x14:sparkline>
              <xm:f>'Geslacht (jaren)'!AR26:AX26</xm:f>
              <xm:sqref>F26</xm:sqref>
            </x14:sparkline>
            <x14:sparkline>
              <xm:f>'Geslacht (jaren)'!AR27:AX27</xm:f>
              <xm:sqref>F27</xm:sqref>
            </x14:sparkline>
            <x14:sparkline>
              <xm:f>'Geslacht (jaren)'!AR33:AX33</xm:f>
              <xm:sqref>F33</xm:sqref>
            </x14:sparkline>
            <x14:sparkline>
              <xm:f>'Geslacht (jaren)'!AR34:AX34</xm:f>
              <xm:sqref>F34</xm:sqref>
            </x14:sparkline>
            <x14:sparkline>
              <xm:f>'Geslacht (jaren)'!AR35:AX35</xm:f>
              <xm:sqref>F35</xm:sqref>
            </x14:sparkline>
            <x14:sparkline>
              <xm:f>'Geslacht (jaren)'!AR36:AX36</xm:f>
              <xm:sqref>F36</xm:sqref>
            </x14:sparkline>
            <x14:sparkline>
              <xm:f>'Geslacht (jaren)'!AR37:AX37</xm:f>
              <xm:sqref>F37</xm:sqref>
            </x14:sparkline>
            <x14:sparkline>
              <xm:f>'Geslacht (jaren)'!AR38:AX38</xm:f>
              <xm:sqref>F38</xm:sqref>
            </x14:sparkline>
            <x14:sparkline>
              <xm:f>'Geslacht (jaren)'!AR39:AX39</xm:f>
              <xm:sqref>F39</xm:sqref>
            </x14:sparkline>
            <x14:sparkline>
              <xm:f>'Geslacht (jaren)'!AR40:AX40</xm:f>
              <xm:sqref>F40</xm:sqref>
            </x14:sparkline>
          </x14:sparklines>
        </x14:sparklineGroup>
        <x14:sparklineGroup manualMax="15000" manualMin="0" type="column" displayEmptyCellsAs="gap" last="1" minAxisType="custom" maxAxisType="custom" xr2:uid="{8F6E1734-FB15-4F2F-A0F1-A9A98E2682BD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(jaren)'!BH7:BN7</xm:f>
              <xm:sqref>H7</xm:sqref>
            </x14:sparkline>
            <x14:sparkline>
              <xm:f>'Geslacht (jaren)'!BH8:BN8</xm:f>
              <xm:sqref>H8</xm:sqref>
            </x14:sparkline>
            <x14:sparkline>
              <xm:f>'Geslacht (jaren)'!BH9:BN9</xm:f>
              <xm:sqref>H9</xm:sqref>
            </x14:sparkline>
            <x14:sparkline>
              <xm:f>'Geslacht (jaren)'!BH10:BN10</xm:f>
              <xm:sqref>H10</xm:sqref>
            </x14:sparkline>
            <x14:sparkline>
              <xm:f>'Geslacht (jaren)'!BH11:BN11</xm:f>
              <xm:sqref>H11</xm:sqref>
            </x14:sparkline>
            <x14:sparkline>
              <xm:f>'Geslacht (jaren)'!BH12:BN12</xm:f>
              <xm:sqref>H12</xm:sqref>
            </x14:sparkline>
            <x14:sparkline>
              <xm:f>'Geslacht (jaren)'!BH13:BN13</xm:f>
              <xm:sqref>H13</xm:sqref>
            </x14:sparkline>
            <x14:sparkline>
              <xm:f>'Geslacht (jaren)'!BH14:BN14</xm:f>
              <xm:sqref>H14</xm:sqref>
            </x14:sparkline>
            <x14:sparkline>
              <xm:f>'Geslacht (jaren)'!BH20:BN20</xm:f>
              <xm:sqref>H20</xm:sqref>
            </x14:sparkline>
            <x14:sparkline>
              <xm:f>'Geslacht (jaren)'!BH21:BN21</xm:f>
              <xm:sqref>H21</xm:sqref>
            </x14:sparkline>
            <x14:sparkline>
              <xm:f>'Geslacht (jaren)'!BH22:BN22</xm:f>
              <xm:sqref>H22</xm:sqref>
            </x14:sparkline>
            <x14:sparkline>
              <xm:f>'Geslacht (jaren)'!BH23:BN23</xm:f>
              <xm:sqref>H23</xm:sqref>
            </x14:sparkline>
            <x14:sparkline>
              <xm:f>'Geslacht (jaren)'!BH24:BN24</xm:f>
              <xm:sqref>H24</xm:sqref>
            </x14:sparkline>
            <x14:sparkline>
              <xm:f>'Geslacht (jaren)'!BH25:BN25</xm:f>
              <xm:sqref>H25</xm:sqref>
            </x14:sparkline>
            <x14:sparkline>
              <xm:f>'Geslacht (jaren)'!BH26:BN26</xm:f>
              <xm:sqref>H26</xm:sqref>
            </x14:sparkline>
            <x14:sparkline>
              <xm:f>'Geslacht (jaren)'!BH27:BN27</xm:f>
              <xm:sqref>H27</xm:sqref>
            </x14:sparkline>
            <x14:sparkline>
              <xm:f>'Geslacht (jaren)'!BH33:BN33</xm:f>
              <xm:sqref>H33</xm:sqref>
            </x14:sparkline>
            <x14:sparkline>
              <xm:f>'Geslacht (jaren)'!BH34:BN34</xm:f>
              <xm:sqref>H34</xm:sqref>
            </x14:sparkline>
            <x14:sparkline>
              <xm:f>'Geslacht (jaren)'!BH35:BN35</xm:f>
              <xm:sqref>H35</xm:sqref>
            </x14:sparkline>
            <x14:sparkline>
              <xm:f>'Geslacht (jaren)'!BH36:BN36</xm:f>
              <xm:sqref>H36</xm:sqref>
            </x14:sparkline>
            <x14:sparkline>
              <xm:f>'Geslacht (jaren)'!BH37:BN37</xm:f>
              <xm:sqref>H37</xm:sqref>
            </x14:sparkline>
            <x14:sparkline>
              <xm:f>'Geslacht (jaren)'!BH38:BN38</xm:f>
              <xm:sqref>H38</xm:sqref>
            </x14:sparkline>
            <x14:sparkline>
              <xm:f>'Geslacht (jaren)'!BH39:BN39</xm:f>
              <xm:sqref>H39</xm:sqref>
            </x14:sparkline>
            <x14:sparkline>
              <xm:f>'Geslacht (jaren)'!BH40:BN40</xm:f>
              <xm:sqref>H40</xm:sqref>
            </x14:sparkline>
          </x14:sparklines>
        </x14:sparklineGroup>
        <x14:sparklineGroup manualMax="15000" manualMin="0" type="column" displayEmptyCellsAs="gap" last="1" minAxisType="custom" maxAxisType="custom" xr2:uid="{6C30A836-3EBF-49EF-A585-47A4EBF95AC3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(jaren)'!AZ7:BF7</xm:f>
              <xm:sqref>G7</xm:sqref>
            </x14:sparkline>
            <x14:sparkline>
              <xm:f>'Geslacht (jaren)'!AZ8:BF8</xm:f>
              <xm:sqref>G8</xm:sqref>
            </x14:sparkline>
            <x14:sparkline>
              <xm:f>'Geslacht (jaren)'!AZ9:BF9</xm:f>
              <xm:sqref>G9</xm:sqref>
            </x14:sparkline>
            <x14:sparkline>
              <xm:f>'Geslacht (jaren)'!AZ10:BF10</xm:f>
              <xm:sqref>G10</xm:sqref>
            </x14:sparkline>
            <x14:sparkline>
              <xm:f>'Geslacht (jaren)'!AZ11:BF11</xm:f>
              <xm:sqref>G11</xm:sqref>
            </x14:sparkline>
            <x14:sparkline>
              <xm:f>'Geslacht (jaren)'!AZ12:BF12</xm:f>
              <xm:sqref>G12</xm:sqref>
            </x14:sparkline>
            <x14:sparkline>
              <xm:f>'Geslacht (jaren)'!AZ13:BF13</xm:f>
              <xm:sqref>G13</xm:sqref>
            </x14:sparkline>
            <x14:sparkline>
              <xm:f>'Geslacht (jaren)'!AZ14:BF14</xm:f>
              <xm:sqref>G14</xm:sqref>
            </x14:sparkline>
            <x14:sparkline>
              <xm:f>'Geslacht (jaren)'!AZ20:BF20</xm:f>
              <xm:sqref>G20</xm:sqref>
            </x14:sparkline>
            <x14:sparkline>
              <xm:f>'Geslacht (jaren)'!AZ21:BF21</xm:f>
              <xm:sqref>G21</xm:sqref>
            </x14:sparkline>
            <x14:sparkline>
              <xm:f>'Geslacht (jaren)'!AZ22:BF22</xm:f>
              <xm:sqref>G22</xm:sqref>
            </x14:sparkline>
            <x14:sparkline>
              <xm:f>'Geslacht (jaren)'!AZ23:BF23</xm:f>
              <xm:sqref>G23</xm:sqref>
            </x14:sparkline>
            <x14:sparkline>
              <xm:f>'Geslacht (jaren)'!AZ24:BF24</xm:f>
              <xm:sqref>G24</xm:sqref>
            </x14:sparkline>
            <x14:sparkline>
              <xm:f>'Geslacht (jaren)'!AZ25:BF25</xm:f>
              <xm:sqref>G25</xm:sqref>
            </x14:sparkline>
            <x14:sparkline>
              <xm:f>'Geslacht (jaren)'!AZ26:BF26</xm:f>
              <xm:sqref>G26</xm:sqref>
            </x14:sparkline>
            <x14:sparkline>
              <xm:f>'Geslacht (jaren)'!AZ27:BF27</xm:f>
              <xm:sqref>G27</xm:sqref>
            </x14:sparkline>
            <x14:sparkline>
              <xm:f>'Geslacht (jaren)'!AZ33:BF33</xm:f>
              <xm:sqref>G33</xm:sqref>
            </x14:sparkline>
            <x14:sparkline>
              <xm:f>'Geslacht (jaren)'!AZ34:BF34</xm:f>
              <xm:sqref>G34</xm:sqref>
            </x14:sparkline>
            <x14:sparkline>
              <xm:f>'Geslacht (jaren)'!AZ35:BF35</xm:f>
              <xm:sqref>G35</xm:sqref>
            </x14:sparkline>
            <x14:sparkline>
              <xm:f>'Geslacht (jaren)'!AZ36:BF36</xm:f>
              <xm:sqref>G36</xm:sqref>
            </x14:sparkline>
            <x14:sparkline>
              <xm:f>'Geslacht (jaren)'!AZ37:BF37</xm:f>
              <xm:sqref>G37</xm:sqref>
            </x14:sparkline>
            <x14:sparkline>
              <xm:f>'Geslacht (jaren)'!AZ38:BF38</xm:f>
              <xm:sqref>G38</xm:sqref>
            </x14:sparkline>
            <x14:sparkline>
              <xm:f>'Geslacht (jaren)'!AZ39:BF39</xm:f>
              <xm:sqref>G39</xm:sqref>
            </x14:sparkline>
            <x14:sparkline>
              <xm:f>'Geslacht (jaren)'!AZ40:BF40</xm:f>
              <xm:sqref>G40</xm:sqref>
            </x14:sparkline>
          </x14:sparklines>
        </x14:sparklineGroup>
        <x14:sparklineGroup manualMax="100000" manualMin="0" type="column" displayEmptyCellsAs="gap" last="1" minAxisType="custom" maxAxisType="custom" xr2:uid="{DBFC1150-01E7-4471-BC9D-287A692AE2AF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(jaren)'!L15:R15</xm:f>
              <xm:sqref>B15</xm:sqref>
            </x14:sparkline>
          </x14:sparklines>
        </x14:sparklineGroup>
        <x14:sparklineGroup manualMax="100000" manualMin="0" type="column" displayEmptyCellsAs="gap" last="1" minAxisType="custom" maxAxisType="custom" xr2:uid="{E362E324-2F9E-4A99-B767-F416D1BA4F59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(jaren)'!T15:Z15</xm:f>
              <xm:sqref>C15</xm:sqref>
            </x14:sparkline>
          </x14:sparklines>
        </x14:sparklineGroup>
        <x14:sparklineGroup manualMax="100000" manualMin="0" type="column" displayEmptyCellsAs="gap" last="1" minAxisType="custom" maxAxisType="custom" xr2:uid="{2E6784C0-1BD8-4556-AEDA-28A21723780C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(jaren)'!AB15:AH15</xm:f>
              <xm:sqref>D15</xm:sqref>
            </x14:sparkline>
          </x14:sparklines>
        </x14:sparklineGroup>
        <x14:sparklineGroup manualMax="100000" manualMin="0" type="column" displayEmptyCellsAs="gap" last="1" minAxisType="custom" maxAxisType="custom" xr2:uid="{6A5AB296-6C4F-434D-9F16-4148F942B697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(jaren)'!AJ15:AP15</xm:f>
              <xm:sqref>E15</xm:sqref>
            </x14:sparkline>
          </x14:sparklines>
        </x14:sparklineGroup>
        <x14:sparklineGroup manualMax="100000" manualMin="0" type="column" displayEmptyCellsAs="gap" last="1" minAxisType="custom" maxAxisType="custom" xr2:uid="{D8F0F6EA-C699-4E95-9237-F9E214A777A1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(jaren)'!AR15:AX15</xm:f>
              <xm:sqref>F15</xm:sqref>
            </x14:sparkline>
          </x14:sparklines>
        </x14:sparklineGroup>
        <x14:sparklineGroup manualMax="100000" manualMin="0" type="column" displayEmptyCellsAs="gap" last="1" minAxisType="custom" maxAxisType="custom" xr2:uid="{FCDFE47D-F4FD-4605-A366-CDB54849449F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(jaren)'!AZ15:BF15</xm:f>
              <xm:sqref>G15</xm:sqref>
            </x14:sparkline>
          </x14:sparklines>
        </x14:sparklineGroup>
        <x14:sparklineGroup manualMax="100000" manualMin="0" type="column" displayEmptyCellsAs="gap" last="1" minAxisType="custom" maxAxisType="custom" xr2:uid="{300EBE40-17C9-4DF5-A041-7AE9E8C2998A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(jaren)'!BH15:BN15</xm:f>
              <xm:sqref>H15</xm:sqref>
            </x14:sparkline>
          </x14:sparklines>
        </x14:sparklineGroup>
        <x14:sparklineGroup manualMax="100000" manualMin="0" type="column" displayEmptyCellsAs="gap" last="1" minAxisType="custom" maxAxisType="custom" xr2:uid="{9F07463E-8321-4086-9CD8-4153CBF1E1BE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(jaren)'!BP15:BV15</xm:f>
              <xm:sqref>I15</xm:sqref>
            </x14:sparkline>
          </x14:sparklines>
        </x14:sparklineGroup>
        <x14:sparklineGroup manualMax="100000" manualMin="0" type="column" displayEmptyCellsAs="gap" last="1" minAxisType="custom" maxAxisType="custom" xr2:uid="{8821EA1A-610F-4120-9771-FB9739EBD820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(jaren)'!BX15:CD15</xm:f>
              <xm:sqref>J15</xm:sqref>
            </x14:sparkline>
          </x14:sparklines>
        </x14:sparklineGroup>
        <x14:sparklineGroup manualMax="20000" manualMin="0" type="column" displayEmptyCellsAs="gap" last="1" minAxisType="custom" maxAxisType="custom" xr2:uid="{2AE332C6-6660-47E6-A664-4A621EDB4515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(jaren)'!L28:R28</xm:f>
              <xm:sqref>B28</xm:sqref>
            </x14:sparkline>
          </x14:sparklines>
        </x14:sparklineGroup>
        <x14:sparklineGroup manualMax="20000" manualMin="0" type="column" displayEmptyCellsAs="gap" last="1" minAxisType="custom" maxAxisType="custom" xr2:uid="{C71B026F-E3D7-4BCB-B8A5-27B4706E93E2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(jaren)'!T28:Z28</xm:f>
              <xm:sqref>C28</xm:sqref>
            </x14:sparkline>
          </x14:sparklines>
        </x14:sparklineGroup>
        <x14:sparklineGroup manualMax="20000" manualMin="0" type="column" displayEmptyCellsAs="gap" last="1" minAxisType="custom" maxAxisType="custom" xr2:uid="{4E598F7E-8DC9-45FC-9890-8C1987E0AF71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(jaren)'!AB28:AH28</xm:f>
              <xm:sqref>D28</xm:sqref>
            </x14:sparkline>
          </x14:sparklines>
        </x14:sparklineGroup>
        <x14:sparklineGroup manualMax="20000" manualMin="0" type="column" displayEmptyCellsAs="gap" last="1" minAxisType="custom" maxAxisType="custom" xr2:uid="{673679D9-BFE4-425C-AD6E-98991455368D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(jaren)'!AJ28:AP28</xm:f>
              <xm:sqref>E28</xm:sqref>
            </x14:sparkline>
          </x14:sparklines>
        </x14:sparklineGroup>
        <x14:sparklineGroup manualMax="20000" manualMin="0" type="column" displayEmptyCellsAs="gap" last="1" minAxisType="custom" maxAxisType="custom" xr2:uid="{8948DF1D-3D5E-4F4F-97BE-C18D877FBCC7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(jaren)'!AR28:AX28</xm:f>
              <xm:sqref>F28</xm:sqref>
            </x14:sparkline>
          </x14:sparklines>
        </x14:sparklineGroup>
        <x14:sparklineGroup manualMax="20000" manualMin="0" type="column" displayEmptyCellsAs="gap" last="1" minAxisType="custom" maxAxisType="custom" xr2:uid="{60AA1BFD-322D-4A28-A544-98E1F58F910E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(jaren)'!AZ28:BF28</xm:f>
              <xm:sqref>G28</xm:sqref>
            </x14:sparkline>
          </x14:sparklines>
        </x14:sparklineGroup>
        <x14:sparklineGroup manualMax="20000" manualMin="0" type="column" displayEmptyCellsAs="gap" last="1" minAxisType="custom" maxAxisType="custom" xr2:uid="{4C3C56B3-E066-4F65-BF03-76C10645394C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(jaren)'!BH28:BN28</xm:f>
              <xm:sqref>H28</xm:sqref>
            </x14:sparkline>
          </x14:sparklines>
        </x14:sparklineGroup>
        <x14:sparklineGroup manualMax="20000" manualMin="0" type="column" displayEmptyCellsAs="gap" last="1" minAxisType="custom" maxAxisType="custom" xr2:uid="{08AD8DC6-4DA3-4B75-B9B1-65C761532310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(jaren)'!BP28:BV28</xm:f>
              <xm:sqref>I28</xm:sqref>
            </x14:sparkline>
          </x14:sparklines>
        </x14:sparklineGroup>
        <x14:sparklineGroup manualMax="20000" manualMin="0" type="column" displayEmptyCellsAs="gap" last="1" minAxisType="custom" maxAxisType="custom" xr2:uid="{F8B8ABFD-8C52-4C43-8C45-C683CDB34177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(jaren)'!BX28:CD28</xm:f>
              <xm:sqref>J28</xm:sqref>
            </x14:sparkline>
          </x14:sparklines>
        </x14:sparklineGroup>
        <x14:sparklineGroup manualMax="100000" manualMin="0" type="column" displayEmptyCellsAs="gap" last="1" minAxisType="custom" maxAxisType="custom" xr2:uid="{16F4BE93-F85E-4016-8FDB-3FD3D6F56AF4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(jaren)'!L41:R41</xm:f>
              <xm:sqref>B41</xm:sqref>
            </x14:sparkline>
          </x14:sparklines>
        </x14:sparklineGroup>
        <x14:sparklineGroup manualMax="100000" manualMin="0" type="column" displayEmptyCellsAs="gap" last="1" minAxisType="custom" maxAxisType="custom" xr2:uid="{CA10881D-52F0-4946-9F90-6D52B23DE6D3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(jaren)'!T41:Z41</xm:f>
              <xm:sqref>C41</xm:sqref>
            </x14:sparkline>
          </x14:sparklines>
        </x14:sparklineGroup>
        <x14:sparklineGroup manualMax="100000" manualMin="0" type="column" displayEmptyCellsAs="gap" last="1" minAxisType="custom" maxAxisType="custom" xr2:uid="{3B2AD2B6-B6E8-48A2-B6D6-D22E93466F97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(jaren)'!AB41:AH41</xm:f>
              <xm:sqref>D41</xm:sqref>
            </x14:sparkline>
          </x14:sparklines>
        </x14:sparklineGroup>
        <x14:sparklineGroup manualMax="100000" manualMin="0" type="column" displayEmptyCellsAs="gap" last="1" minAxisType="custom" maxAxisType="custom" xr2:uid="{532D627F-34FF-4CD7-A810-EF6C2CD65A41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(jaren)'!AJ41:AP41</xm:f>
              <xm:sqref>E41</xm:sqref>
            </x14:sparkline>
          </x14:sparklines>
        </x14:sparklineGroup>
        <x14:sparklineGroup manualMax="100000" manualMin="0" type="column" displayEmptyCellsAs="gap" last="1" minAxisType="custom" maxAxisType="custom" xr2:uid="{E73D733C-EECC-4D06-B6F8-A25558D5CF9F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(jaren)'!AR41:AX41</xm:f>
              <xm:sqref>F41</xm:sqref>
            </x14:sparkline>
          </x14:sparklines>
        </x14:sparklineGroup>
        <x14:sparklineGroup manualMax="100000" manualMin="0" type="column" displayEmptyCellsAs="gap" last="1" minAxisType="custom" maxAxisType="custom" xr2:uid="{1D4C277A-8DDA-4565-92E6-55DF044BED37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(jaren)'!AZ41:BF41</xm:f>
              <xm:sqref>G41</xm:sqref>
            </x14:sparkline>
          </x14:sparklines>
        </x14:sparklineGroup>
        <x14:sparklineGroup manualMax="100000" manualMin="0" type="column" displayEmptyCellsAs="gap" last="1" minAxisType="custom" maxAxisType="custom" xr2:uid="{623E6D74-A123-4EB0-830D-E989743FC36B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(jaren)'!BH41:BN41</xm:f>
              <xm:sqref>H41</xm:sqref>
            </x14:sparkline>
          </x14:sparklines>
        </x14:sparklineGroup>
        <x14:sparklineGroup manualMax="100000" manualMin="0" type="column" displayEmptyCellsAs="gap" last="1" minAxisType="custom" maxAxisType="custom" xr2:uid="{0BC13094-CA09-495E-85F4-CB434D6A9CFF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(jaren)'!BP41:BV41</xm:f>
              <xm:sqref>I41</xm:sqref>
            </x14:sparkline>
          </x14:sparklines>
        </x14:sparklineGroup>
        <x14:sparklineGroup manualMax="100000" manualMin="0" type="column" displayEmptyCellsAs="gap" last="1" minAxisType="custom" maxAxisType="custom" xr2:uid="{BA83FB4D-720B-4CF0-BC27-4B8C3B8CDED8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'Geslacht (jaren)'!BX41:CD41</xm:f>
              <xm:sqref>J41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47"/>
  <sheetViews>
    <sheetView zoomScaleNormal="100" workbookViewId="0">
      <pane xSplit="10" ySplit="6" topLeftCell="K26" activePane="bottomRight" state="frozen"/>
      <selection pane="topRight" activeCell="J1" sqref="J1"/>
      <selection pane="bottomLeft" activeCell="A7" sqref="A7"/>
      <selection pane="bottomRight"/>
    </sheetView>
  </sheetViews>
  <sheetFormatPr defaultRowHeight="14.4" x14ac:dyDescent="0.3"/>
  <cols>
    <col min="1" max="1" width="29.44140625" style="13" bestFit="1" customWidth="1"/>
    <col min="2" max="6" width="12" style="34" customWidth="1"/>
    <col min="7" max="7" width="5" style="14" bestFit="1" customWidth="1"/>
    <col min="8" max="9" width="12" style="34" customWidth="1"/>
    <col min="10" max="10" width="5" style="14" bestFit="1" customWidth="1"/>
    <col min="11" max="19" width="6.77734375" style="13" customWidth="1"/>
    <col min="20" max="20" width="6.77734375" style="34" customWidth="1"/>
    <col min="21" max="29" width="6.77734375" style="13" customWidth="1"/>
    <col min="30" max="30" width="6.77734375" customWidth="1"/>
    <col min="31" max="39" width="6.77734375" style="13" customWidth="1"/>
    <col min="40" max="40" width="6.77734375" customWidth="1"/>
    <col min="41" max="49" width="6.77734375" style="13" customWidth="1"/>
    <col min="50" max="50" width="6.77734375" customWidth="1"/>
    <col min="51" max="59" width="6.77734375" style="13" customWidth="1"/>
    <col min="60" max="60" width="6.77734375" customWidth="1"/>
    <col min="61" max="69" width="6.77734375" style="13" customWidth="1"/>
    <col min="70" max="70" width="6.77734375" customWidth="1"/>
    <col min="71" max="79" width="6.77734375" style="13" customWidth="1"/>
    <col min="86" max="86" width="12" style="13" customWidth="1"/>
    <col min="94" max="94" width="8.88671875" style="13"/>
    <col min="112" max="16384" width="8.88671875" style="13"/>
  </cols>
  <sheetData>
    <row r="1" spans="1:102" x14ac:dyDescent="0.3">
      <c r="A1" s="12" t="s">
        <v>58</v>
      </c>
      <c r="AD1" s="13"/>
      <c r="AX1" s="13"/>
      <c r="BH1" s="13"/>
      <c r="BR1" s="13"/>
      <c r="CB1" s="13"/>
      <c r="CC1" s="13"/>
      <c r="CI1" s="13"/>
      <c r="CJ1" s="13"/>
      <c r="CK1" s="13"/>
      <c r="CX1" s="13"/>
    </row>
    <row r="2" spans="1:102" x14ac:dyDescent="0.3">
      <c r="A2" s="13" t="s">
        <v>25</v>
      </c>
      <c r="B2" s="35"/>
      <c r="C2" s="35"/>
      <c r="D2" s="35"/>
      <c r="E2" s="35"/>
      <c r="F2" s="35"/>
      <c r="G2" s="15"/>
      <c r="H2" s="35"/>
      <c r="I2" s="35"/>
      <c r="J2" s="15"/>
      <c r="AD2" s="13"/>
      <c r="AX2" s="13"/>
      <c r="BH2" s="13"/>
      <c r="BR2" s="13"/>
      <c r="CB2" s="13"/>
      <c r="CC2" s="13"/>
      <c r="CI2" s="13"/>
      <c r="CJ2" s="13"/>
      <c r="CK2" s="13"/>
      <c r="CX2" s="13"/>
    </row>
    <row r="3" spans="1:102" x14ac:dyDescent="0.3">
      <c r="AD3" s="13"/>
      <c r="AX3" s="13"/>
      <c r="BH3" s="13"/>
      <c r="BR3" s="13"/>
      <c r="CB3" s="13"/>
      <c r="CC3" s="13"/>
      <c r="CI3" s="13"/>
      <c r="CJ3" s="13"/>
      <c r="CK3" s="13"/>
      <c r="CX3" s="13"/>
    </row>
    <row r="4" spans="1:102" x14ac:dyDescent="0.3">
      <c r="A4" s="48" t="s">
        <v>57</v>
      </c>
      <c r="AD4" s="13"/>
      <c r="AX4" s="13"/>
      <c r="BH4" s="13"/>
      <c r="BR4" s="13"/>
      <c r="CB4" s="13"/>
      <c r="CC4" s="13"/>
      <c r="CI4" s="13"/>
      <c r="CJ4" s="13"/>
      <c r="CK4" s="13"/>
      <c r="CX4" s="13"/>
    </row>
    <row r="5" spans="1:102" s="12" customFormat="1" x14ac:dyDescent="0.3">
      <c r="A5" s="12" t="s">
        <v>17</v>
      </c>
      <c r="B5" s="41" t="s">
        <v>32</v>
      </c>
      <c r="C5" s="41"/>
      <c r="D5" s="41"/>
      <c r="E5" s="41"/>
      <c r="F5" s="41"/>
      <c r="G5" s="41"/>
      <c r="H5" s="41"/>
      <c r="I5" s="41"/>
      <c r="J5" s="15"/>
      <c r="K5" s="39" t="s">
        <v>0</v>
      </c>
      <c r="L5" s="18"/>
      <c r="T5" s="35"/>
      <c r="U5" s="39" t="s">
        <v>1</v>
      </c>
      <c r="AE5" s="12" t="s">
        <v>24</v>
      </c>
      <c r="AN5"/>
      <c r="AO5" s="12" t="s">
        <v>3</v>
      </c>
      <c r="AY5" s="12" t="s">
        <v>21</v>
      </c>
      <c r="BI5" s="12" t="s">
        <v>22</v>
      </c>
      <c r="BS5" s="12" t="s">
        <v>23</v>
      </c>
    </row>
    <row r="6" spans="1:102" ht="88.2" customHeight="1" x14ac:dyDescent="0.3">
      <c r="A6" s="9"/>
      <c r="B6" s="36" t="s">
        <v>29</v>
      </c>
      <c r="C6" s="36" t="s">
        <v>26</v>
      </c>
      <c r="D6" s="36" t="s">
        <v>27</v>
      </c>
      <c r="E6" s="36" t="s">
        <v>3</v>
      </c>
      <c r="F6" s="36" t="s">
        <v>21</v>
      </c>
      <c r="G6" s="17"/>
      <c r="H6" s="36" t="s">
        <v>28</v>
      </c>
      <c r="I6" s="36" t="s">
        <v>23</v>
      </c>
      <c r="J6" s="17"/>
      <c r="K6" s="16">
        <v>2015</v>
      </c>
      <c r="L6" s="16">
        <v>2016</v>
      </c>
      <c r="M6" s="16">
        <v>2017</v>
      </c>
      <c r="N6" s="16">
        <v>2018</v>
      </c>
      <c r="O6" s="16">
        <v>2019</v>
      </c>
      <c r="P6" s="16">
        <v>2020</v>
      </c>
      <c r="Q6" s="16">
        <v>2021</v>
      </c>
      <c r="R6" s="16">
        <v>2022</v>
      </c>
      <c r="S6" s="16">
        <v>2023</v>
      </c>
      <c r="T6" s="37"/>
      <c r="U6" s="16">
        <v>2015</v>
      </c>
      <c r="V6" s="16">
        <v>2016</v>
      </c>
      <c r="W6" s="16">
        <v>2017</v>
      </c>
      <c r="X6" s="16">
        <v>2018</v>
      </c>
      <c r="Y6" s="16">
        <v>2019</v>
      </c>
      <c r="Z6" s="16">
        <v>2020</v>
      </c>
      <c r="AA6" s="16">
        <v>2021</v>
      </c>
      <c r="AB6" s="16">
        <v>2022</v>
      </c>
      <c r="AC6" s="16">
        <v>2023</v>
      </c>
      <c r="AD6" s="13"/>
      <c r="AE6" s="16">
        <v>2015</v>
      </c>
      <c r="AF6" s="16">
        <v>2016</v>
      </c>
      <c r="AG6" s="16">
        <v>2017</v>
      </c>
      <c r="AH6" s="16">
        <v>2018</v>
      </c>
      <c r="AI6" s="16">
        <v>2019</v>
      </c>
      <c r="AJ6" s="16">
        <v>2020</v>
      </c>
      <c r="AK6" s="16">
        <v>2021</v>
      </c>
      <c r="AL6" s="16">
        <v>2022</v>
      </c>
      <c r="AM6" s="16">
        <v>2023</v>
      </c>
      <c r="AO6" s="16">
        <v>2015</v>
      </c>
      <c r="AP6" s="16">
        <v>2016</v>
      </c>
      <c r="AQ6" s="16">
        <v>2017</v>
      </c>
      <c r="AR6" s="16">
        <v>2018</v>
      </c>
      <c r="AS6" s="16">
        <v>2019</v>
      </c>
      <c r="AT6" s="16">
        <v>2020</v>
      </c>
      <c r="AU6" s="16">
        <v>2021</v>
      </c>
      <c r="AV6" s="16">
        <v>2022</v>
      </c>
      <c r="AW6" s="16">
        <v>2023</v>
      </c>
      <c r="AX6" s="13"/>
      <c r="AY6" s="16">
        <v>2015</v>
      </c>
      <c r="AZ6" s="16">
        <v>2016</v>
      </c>
      <c r="BA6" s="16">
        <v>2017</v>
      </c>
      <c r="BB6" s="16">
        <v>2018</v>
      </c>
      <c r="BC6" s="16">
        <v>2019</v>
      </c>
      <c r="BD6" s="16">
        <v>2020</v>
      </c>
      <c r="BE6" s="16">
        <v>2021</v>
      </c>
      <c r="BF6" s="16">
        <v>2022</v>
      </c>
      <c r="BG6" s="16">
        <v>2023</v>
      </c>
      <c r="BH6" s="13"/>
      <c r="BI6" s="16">
        <v>2015</v>
      </c>
      <c r="BJ6" s="16">
        <v>2016</v>
      </c>
      <c r="BK6" s="16">
        <v>2017</v>
      </c>
      <c r="BL6" s="16">
        <v>2018</v>
      </c>
      <c r="BM6" s="16">
        <v>2019</v>
      </c>
      <c r="BN6" s="16">
        <v>2020</v>
      </c>
      <c r="BO6" s="16">
        <v>2021</v>
      </c>
      <c r="BP6" s="16">
        <v>2022</v>
      </c>
      <c r="BQ6" s="16">
        <v>2023</v>
      </c>
      <c r="BR6" s="13"/>
      <c r="BS6" s="16">
        <v>2015</v>
      </c>
      <c r="BT6" s="16">
        <v>2016</v>
      </c>
      <c r="BU6" s="16">
        <v>2017</v>
      </c>
      <c r="BV6" s="16">
        <v>2018</v>
      </c>
      <c r="BW6" s="16">
        <v>2019</v>
      </c>
      <c r="BX6" s="16">
        <v>2020</v>
      </c>
      <c r="BY6" s="16">
        <v>2021</v>
      </c>
      <c r="BZ6" s="16">
        <v>2022</v>
      </c>
      <c r="CA6" s="16">
        <v>2023</v>
      </c>
      <c r="CB6" s="13"/>
      <c r="CC6" s="13"/>
      <c r="CI6" s="13"/>
      <c r="CJ6" s="13"/>
      <c r="CK6" s="13"/>
      <c r="CX6" s="13"/>
    </row>
    <row r="7" spans="1:102" ht="53.4" x14ac:dyDescent="0.3">
      <c r="A7" s="19" t="s">
        <v>6</v>
      </c>
      <c r="B7" s="19"/>
      <c r="C7" s="19"/>
      <c r="D7" s="19"/>
      <c r="E7" s="19"/>
      <c r="F7" s="19"/>
      <c r="G7" s="20" t="s">
        <v>30</v>
      </c>
      <c r="H7" s="19"/>
      <c r="I7" s="19"/>
      <c r="J7" s="20" t="s">
        <v>20</v>
      </c>
      <c r="K7" s="21"/>
      <c r="L7" s="21"/>
      <c r="M7" s="21"/>
      <c r="N7" s="21"/>
      <c r="O7" s="9">
        <v>433</v>
      </c>
      <c r="P7" s="9">
        <v>462</v>
      </c>
      <c r="Q7" s="9">
        <v>478</v>
      </c>
      <c r="R7" s="22"/>
      <c r="S7" s="22"/>
      <c r="T7" s="38"/>
      <c r="U7" s="21"/>
      <c r="V7" s="21"/>
      <c r="W7" s="21"/>
      <c r="X7" s="21"/>
      <c r="Y7" s="9">
        <v>668</v>
      </c>
      <c r="Z7" s="9">
        <v>698</v>
      </c>
      <c r="AA7" s="9">
        <v>698</v>
      </c>
      <c r="AB7" s="22"/>
      <c r="AC7" s="22"/>
      <c r="AD7" s="13"/>
      <c r="AE7" s="21"/>
      <c r="AF7" s="21"/>
      <c r="AG7" s="21"/>
      <c r="AH7" s="21"/>
      <c r="AI7" s="9">
        <v>548</v>
      </c>
      <c r="AJ7" s="9">
        <v>534</v>
      </c>
      <c r="AK7" s="9">
        <v>542</v>
      </c>
      <c r="AL7" s="22"/>
      <c r="AM7" s="22"/>
      <c r="AO7" s="21"/>
      <c r="AP7" s="21"/>
      <c r="AQ7" s="21"/>
      <c r="AR7" s="21"/>
      <c r="AS7" s="9">
        <v>482</v>
      </c>
      <c r="AT7" s="9">
        <v>559</v>
      </c>
      <c r="AU7" s="9">
        <v>579</v>
      </c>
      <c r="AV7" s="22"/>
      <c r="AW7" s="22"/>
      <c r="AX7" s="13"/>
      <c r="AY7" s="21"/>
      <c r="AZ7" s="21"/>
      <c r="BA7" s="21"/>
      <c r="BB7" s="21"/>
      <c r="BC7" s="9"/>
      <c r="BD7" s="9">
        <v>3</v>
      </c>
      <c r="BE7" s="9"/>
      <c r="BF7" s="22"/>
      <c r="BG7" s="22"/>
      <c r="BH7" s="13"/>
      <c r="BI7" s="21"/>
      <c r="BJ7" s="21"/>
      <c r="BK7" s="21"/>
      <c r="BL7" s="21"/>
      <c r="BM7" s="9">
        <v>5155</v>
      </c>
      <c r="BN7" s="9">
        <v>5281</v>
      </c>
      <c r="BO7" s="9">
        <v>5277</v>
      </c>
      <c r="BP7" s="22"/>
      <c r="BQ7" s="22"/>
      <c r="BR7" s="13"/>
      <c r="BS7" s="22"/>
      <c r="BT7" s="22"/>
      <c r="BU7" s="22"/>
      <c r="BV7" s="22"/>
      <c r="BW7" s="9">
        <f>SUM(O7,Y7,AI7,AS7,BC7,BM7)</f>
        <v>7286</v>
      </c>
      <c r="BX7" s="9">
        <f>SUM(P7,Z7,AJ7,AT7,BD7,BN7)</f>
        <v>7537</v>
      </c>
      <c r="BY7" s="9">
        <f t="shared" ref="BY7" si="0">SUM(Q7,AA7,AK7,AU7,BE7,BO7)</f>
        <v>7574</v>
      </c>
      <c r="BZ7" s="22"/>
      <c r="CA7" s="22"/>
      <c r="CB7" s="13"/>
      <c r="CC7" s="13"/>
      <c r="CI7" s="13"/>
      <c r="CJ7" s="13"/>
      <c r="CK7" s="13"/>
      <c r="CX7" s="13"/>
    </row>
    <row r="8" spans="1:102" ht="53.4" x14ac:dyDescent="0.3">
      <c r="A8" s="23" t="s">
        <v>7</v>
      </c>
      <c r="B8" s="19"/>
      <c r="C8" s="19"/>
      <c r="D8" s="19"/>
      <c r="E8" s="19"/>
      <c r="F8" s="19"/>
      <c r="G8" s="20" t="s">
        <v>30</v>
      </c>
      <c r="H8" s="19"/>
      <c r="I8" s="19"/>
      <c r="J8" s="20" t="s">
        <v>20</v>
      </c>
      <c r="K8" s="9">
        <v>129</v>
      </c>
      <c r="L8" s="9">
        <v>136</v>
      </c>
      <c r="M8" s="9">
        <v>127</v>
      </c>
      <c r="N8" s="9">
        <v>117</v>
      </c>
      <c r="O8" s="9">
        <v>109</v>
      </c>
      <c r="P8" s="22"/>
      <c r="Q8" s="9">
        <v>101</v>
      </c>
      <c r="R8" s="9">
        <v>106</v>
      </c>
      <c r="S8" s="9">
        <v>109</v>
      </c>
      <c r="T8" s="38"/>
      <c r="U8" s="9">
        <v>485</v>
      </c>
      <c r="V8" s="9">
        <v>528</v>
      </c>
      <c r="W8" s="9">
        <v>543</v>
      </c>
      <c r="X8" s="9">
        <v>484</v>
      </c>
      <c r="Y8" s="9">
        <v>452</v>
      </c>
      <c r="Z8" s="22"/>
      <c r="AA8" s="9">
        <v>568</v>
      </c>
      <c r="AB8" s="9">
        <v>601</v>
      </c>
      <c r="AC8" s="9">
        <v>612</v>
      </c>
      <c r="AD8" s="13"/>
      <c r="AE8" s="9">
        <v>454</v>
      </c>
      <c r="AF8" s="9">
        <v>519</v>
      </c>
      <c r="AG8" s="9">
        <v>484</v>
      </c>
      <c r="AH8" s="9">
        <v>404</v>
      </c>
      <c r="AI8" s="9">
        <v>328</v>
      </c>
      <c r="AJ8" s="22"/>
      <c r="AK8" s="9">
        <v>450</v>
      </c>
      <c r="AL8" s="9">
        <v>859</v>
      </c>
      <c r="AM8" s="9">
        <v>454</v>
      </c>
      <c r="AO8" s="9">
        <v>348</v>
      </c>
      <c r="AP8" s="9">
        <v>279</v>
      </c>
      <c r="AQ8" s="9">
        <v>284</v>
      </c>
      <c r="AR8" s="9">
        <v>118</v>
      </c>
      <c r="AS8" s="9">
        <v>82</v>
      </c>
      <c r="AT8" s="22"/>
      <c r="AU8" s="9">
        <v>259</v>
      </c>
      <c r="AV8" s="9">
        <v>266</v>
      </c>
      <c r="AW8" s="9">
        <v>96</v>
      </c>
      <c r="AX8" s="13"/>
      <c r="AY8" s="9"/>
      <c r="AZ8" s="9">
        <v>1</v>
      </c>
      <c r="BA8" s="9"/>
      <c r="BB8" s="9">
        <v>546</v>
      </c>
      <c r="BC8" s="9">
        <v>1452</v>
      </c>
      <c r="BD8" s="22"/>
      <c r="BE8" s="9"/>
      <c r="BF8" s="9"/>
      <c r="BG8" s="9"/>
      <c r="BH8" s="13"/>
      <c r="BI8" s="9">
        <v>4171</v>
      </c>
      <c r="BJ8" s="9">
        <v>4355</v>
      </c>
      <c r="BK8" s="9">
        <v>4381</v>
      </c>
      <c r="BL8" s="9">
        <v>4145</v>
      </c>
      <c r="BM8" s="9">
        <v>3865</v>
      </c>
      <c r="BN8" s="22"/>
      <c r="BO8" s="9">
        <v>4657</v>
      </c>
      <c r="BP8" s="9">
        <v>4741</v>
      </c>
      <c r="BQ8" s="9">
        <v>4829</v>
      </c>
      <c r="BR8" s="13"/>
      <c r="BS8" s="9">
        <f t="shared" ref="BS8:BS15" si="1">SUM(K8,U8,AE8,AO8,AY8,BI8)</f>
        <v>5587</v>
      </c>
      <c r="BT8" s="9">
        <f t="shared" ref="BT8:BT15" si="2">SUM(L8,V8,AF8,AP8,AZ8,BJ8)</f>
        <v>5818</v>
      </c>
      <c r="BU8" s="9">
        <f t="shared" ref="BU8:BU15" si="3">SUM(M8,W8,AG8,AQ8,BA8,BK8)</f>
        <v>5819</v>
      </c>
      <c r="BV8" s="9">
        <f t="shared" ref="BV8:BV15" si="4">SUM(N8,X8,AH8,AR8,BB8,BL8)</f>
        <v>5814</v>
      </c>
      <c r="BW8" s="9">
        <f t="shared" ref="BW8:BW15" si="5">SUM(O8,Y8,AI8,AS8,BC8,BM8)</f>
        <v>6288</v>
      </c>
      <c r="BX8" s="22"/>
      <c r="BY8" s="9">
        <f t="shared" ref="BY8:BY15" si="6">SUM(Q8,AA8,AK8,AU8,BE8,BO8)</f>
        <v>6035</v>
      </c>
      <c r="BZ8" s="9">
        <f t="shared" ref="BZ8:BZ15" si="7">SUM(R8,AB8,AL8,AV8,BF8,BP8)</f>
        <v>6573</v>
      </c>
      <c r="CA8" s="9">
        <f t="shared" ref="CA8:CA15" si="8">SUM(S8,AC8,AM8,AW8,BG8,BQ8)</f>
        <v>6100</v>
      </c>
      <c r="CB8" s="13"/>
      <c r="CC8" s="13"/>
      <c r="CI8" s="13"/>
      <c r="CJ8" s="13"/>
      <c r="CK8" s="13"/>
      <c r="CX8" s="13"/>
    </row>
    <row r="9" spans="1:102" ht="53.4" x14ac:dyDescent="0.3">
      <c r="A9" s="23" t="s">
        <v>8</v>
      </c>
      <c r="B9" s="19"/>
      <c r="C9" s="19"/>
      <c r="D9" s="19"/>
      <c r="E9" s="19"/>
      <c r="F9" s="19"/>
      <c r="G9" s="20" t="s">
        <v>30</v>
      </c>
      <c r="H9" s="19"/>
      <c r="I9" s="19"/>
      <c r="J9" s="20" t="s">
        <v>20</v>
      </c>
      <c r="K9" s="9">
        <v>1290</v>
      </c>
      <c r="L9" s="9">
        <v>1357</v>
      </c>
      <c r="M9" s="9">
        <v>1789</v>
      </c>
      <c r="N9" s="9">
        <v>1705</v>
      </c>
      <c r="O9" s="9">
        <v>1244</v>
      </c>
      <c r="P9" s="9">
        <v>1291</v>
      </c>
      <c r="Q9" s="9">
        <v>1279</v>
      </c>
      <c r="R9" s="9">
        <v>1292</v>
      </c>
      <c r="S9" s="9">
        <v>1336</v>
      </c>
      <c r="T9" s="38"/>
      <c r="U9" s="9">
        <v>746</v>
      </c>
      <c r="V9" s="9">
        <v>793</v>
      </c>
      <c r="W9" s="9">
        <v>851</v>
      </c>
      <c r="X9" s="9">
        <v>892</v>
      </c>
      <c r="Y9" s="9">
        <v>908</v>
      </c>
      <c r="Z9" s="9">
        <v>966</v>
      </c>
      <c r="AA9" s="9">
        <v>994</v>
      </c>
      <c r="AB9" s="9">
        <v>1032</v>
      </c>
      <c r="AC9" s="9">
        <v>1079</v>
      </c>
      <c r="AD9" s="13"/>
      <c r="AE9" s="9">
        <v>128</v>
      </c>
      <c r="AF9" s="9">
        <v>140</v>
      </c>
      <c r="AG9" s="9">
        <v>127</v>
      </c>
      <c r="AH9" s="9">
        <v>667</v>
      </c>
      <c r="AI9" s="9">
        <v>587</v>
      </c>
      <c r="AJ9" s="9">
        <v>540</v>
      </c>
      <c r="AK9" s="9">
        <v>518</v>
      </c>
      <c r="AL9" s="9">
        <v>528</v>
      </c>
      <c r="AM9" s="9">
        <v>526</v>
      </c>
      <c r="AO9" s="9">
        <v>1060</v>
      </c>
      <c r="AP9" s="9">
        <v>1090</v>
      </c>
      <c r="AQ9" s="9">
        <v>1153</v>
      </c>
      <c r="AR9" s="9">
        <v>675</v>
      </c>
      <c r="AS9" s="9">
        <v>817</v>
      </c>
      <c r="AT9" s="9">
        <v>998</v>
      </c>
      <c r="AU9" s="9">
        <v>1072</v>
      </c>
      <c r="AV9" s="9">
        <v>1221</v>
      </c>
      <c r="AW9" s="9">
        <v>1343</v>
      </c>
      <c r="AX9" s="13"/>
      <c r="AY9" s="9"/>
      <c r="AZ9" s="9"/>
      <c r="BA9" s="9"/>
      <c r="BB9" s="9"/>
      <c r="BC9" s="9"/>
      <c r="BD9" s="9"/>
      <c r="BE9" s="9"/>
      <c r="BF9" s="9">
        <v>2</v>
      </c>
      <c r="BG9" s="9">
        <v>1</v>
      </c>
      <c r="BH9" s="13"/>
      <c r="BI9" s="9">
        <v>9110</v>
      </c>
      <c r="BJ9" s="9">
        <v>9318</v>
      </c>
      <c r="BK9" s="9">
        <v>9156</v>
      </c>
      <c r="BL9" s="9">
        <v>9548</v>
      </c>
      <c r="BM9" s="9">
        <v>8486</v>
      </c>
      <c r="BN9" s="9">
        <v>8758</v>
      </c>
      <c r="BO9" s="9">
        <v>9060</v>
      </c>
      <c r="BP9" s="9">
        <v>9227</v>
      </c>
      <c r="BQ9" s="9">
        <v>9461</v>
      </c>
      <c r="BR9" s="13"/>
      <c r="BS9" s="9">
        <f t="shared" si="1"/>
        <v>12334</v>
      </c>
      <c r="BT9" s="9">
        <f t="shared" si="2"/>
        <v>12698</v>
      </c>
      <c r="BU9" s="9">
        <f t="shared" si="3"/>
        <v>13076</v>
      </c>
      <c r="BV9" s="9">
        <f t="shared" si="4"/>
        <v>13487</v>
      </c>
      <c r="BW9" s="9">
        <f t="shared" si="5"/>
        <v>12042</v>
      </c>
      <c r="BX9" s="9">
        <f t="shared" ref="BX9:BX15" si="9">SUM(P9,Z9,AJ9,AT9,BD9,BN9)</f>
        <v>12553</v>
      </c>
      <c r="BY9" s="9">
        <f t="shared" si="6"/>
        <v>12923</v>
      </c>
      <c r="BZ9" s="9">
        <f t="shared" si="7"/>
        <v>13302</v>
      </c>
      <c r="CA9" s="9">
        <f t="shared" si="8"/>
        <v>13746</v>
      </c>
      <c r="CB9" s="13"/>
      <c r="CC9" s="13"/>
      <c r="CI9" s="13"/>
      <c r="CJ9" s="13"/>
      <c r="CK9" s="13"/>
      <c r="CX9" s="13"/>
    </row>
    <row r="10" spans="1:102" ht="53.4" x14ac:dyDescent="0.3">
      <c r="A10" s="23" t="s">
        <v>9</v>
      </c>
      <c r="B10" s="19"/>
      <c r="C10" s="19"/>
      <c r="D10" s="19"/>
      <c r="E10" s="19"/>
      <c r="F10" s="19"/>
      <c r="G10" s="20" t="s">
        <v>30</v>
      </c>
      <c r="H10" s="19"/>
      <c r="I10" s="19"/>
      <c r="J10" s="20" t="s">
        <v>20</v>
      </c>
      <c r="K10" s="9">
        <v>567</v>
      </c>
      <c r="L10" s="9">
        <v>607</v>
      </c>
      <c r="M10" s="9">
        <v>639</v>
      </c>
      <c r="N10" s="9">
        <v>675</v>
      </c>
      <c r="O10" s="9">
        <v>693</v>
      </c>
      <c r="P10" s="9">
        <v>740</v>
      </c>
      <c r="Q10" s="9">
        <v>730</v>
      </c>
      <c r="R10" s="9">
        <v>737</v>
      </c>
      <c r="S10" s="9">
        <v>738</v>
      </c>
      <c r="T10" s="38"/>
      <c r="U10" s="9">
        <v>543</v>
      </c>
      <c r="V10" s="9">
        <v>594</v>
      </c>
      <c r="W10" s="9">
        <v>642</v>
      </c>
      <c r="X10" s="9">
        <v>641</v>
      </c>
      <c r="Y10" s="9">
        <v>661</v>
      </c>
      <c r="Z10" s="9">
        <v>681</v>
      </c>
      <c r="AA10" s="9">
        <v>689</v>
      </c>
      <c r="AB10" s="9">
        <v>676</v>
      </c>
      <c r="AC10" s="9">
        <v>692</v>
      </c>
      <c r="AD10" s="13"/>
      <c r="AE10" s="9">
        <v>614</v>
      </c>
      <c r="AF10" s="9">
        <v>666</v>
      </c>
      <c r="AG10" s="9">
        <v>705</v>
      </c>
      <c r="AH10" s="9">
        <v>737</v>
      </c>
      <c r="AI10" s="9">
        <v>683</v>
      </c>
      <c r="AJ10" s="9">
        <v>704</v>
      </c>
      <c r="AK10" s="9">
        <v>678</v>
      </c>
      <c r="AL10" s="9">
        <v>638</v>
      </c>
      <c r="AM10" s="9">
        <v>636</v>
      </c>
      <c r="AO10" s="9">
        <v>446</v>
      </c>
      <c r="AP10" s="9">
        <v>448</v>
      </c>
      <c r="AQ10" s="9">
        <v>492</v>
      </c>
      <c r="AR10" s="9">
        <v>542</v>
      </c>
      <c r="AS10" s="9">
        <v>547</v>
      </c>
      <c r="AT10" s="9">
        <v>613</v>
      </c>
      <c r="AU10" s="9">
        <v>658</v>
      </c>
      <c r="AV10" s="9">
        <v>744</v>
      </c>
      <c r="AW10" s="9">
        <v>800</v>
      </c>
      <c r="AX10" s="13"/>
      <c r="AY10" s="9">
        <v>488</v>
      </c>
      <c r="AZ10" s="9"/>
      <c r="BA10" s="9"/>
      <c r="BB10" s="9"/>
      <c r="BC10" s="9"/>
      <c r="BD10" s="9"/>
      <c r="BE10" s="9"/>
      <c r="BF10" s="9"/>
      <c r="BG10" s="9"/>
      <c r="BH10" s="13"/>
      <c r="BI10" s="9">
        <v>4690</v>
      </c>
      <c r="BJ10" s="9">
        <v>5712</v>
      </c>
      <c r="BK10" s="9">
        <v>5901</v>
      </c>
      <c r="BL10" s="9">
        <v>5994</v>
      </c>
      <c r="BM10" s="9">
        <v>5419</v>
      </c>
      <c r="BN10" s="9">
        <v>5572</v>
      </c>
      <c r="BO10" s="9">
        <v>5823</v>
      </c>
      <c r="BP10" s="9">
        <v>5579</v>
      </c>
      <c r="BQ10" s="9">
        <v>5572</v>
      </c>
      <c r="BR10" s="13"/>
      <c r="BS10" s="9">
        <f t="shared" si="1"/>
        <v>7348</v>
      </c>
      <c r="BT10" s="9">
        <f t="shared" si="2"/>
        <v>8027</v>
      </c>
      <c r="BU10" s="9">
        <f t="shared" si="3"/>
        <v>8379</v>
      </c>
      <c r="BV10" s="9">
        <f t="shared" si="4"/>
        <v>8589</v>
      </c>
      <c r="BW10" s="9">
        <f t="shared" si="5"/>
        <v>8003</v>
      </c>
      <c r="BX10" s="9">
        <f t="shared" si="9"/>
        <v>8310</v>
      </c>
      <c r="BY10" s="9">
        <f t="shared" si="6"/>
        <v>8578</v>
      </c>
      <c r="BZ10" s="9">
        <f t="shared" si="7"/>
        <v>8374</v>
      </c>
      <c r="CA10" s="9">
        <f t="shared" si="8"/>
        <v>8438</v>
      </c>
      <c r="CB10" s="13"/>
      <c r="CC10" s="13"/>
      <c r="CI10" s="13"/>
      <c r="CJ10" s="13"/>
      <c r="CK10" s="13"/>
      <c r="CX10" s="13"/>
    </row>
    <row r="11" spans="1:102" ht="53.4" x14ac:dyDescent="0.3">
      <c r="A11" s="23" t="s">
        <v>10</v>
      </c>
      <c r="B11" s="19"/>
      <c r="C11" s="19"/>
      <c r="D11" s="19"/>
      <c r="E11" s="19"/>
      <c r="F11" s="19"/>
      <c r="G11" s="20" t="s">
        <v>30</v>
      </c>
      <c r="H11" s="19"/>
      <c r="I11" s="19"/>
      <c r="J11" s="20" t="s">
        <v>20</v>
      </c>
      <c r="K11" s="9">
        <v>1251</v>
      </c>
      <c r="L11" s="9">
        <v>1206</v>
      </c>
      <c r="M11" s="9">
        <v>1289</v>
      </c>
      <c r="N11" s="9">
        <v>1276</v>
      </c>
      <c r="O11" s="9">
        <v>1200</v>
      </c>
      <c r="P11" s="9">
        <v>1287</v>
      </c>
      <c r="Q11" s="9">
        <v>1313</v>
      </c>
      <c r="R11" s="9">
        <v>1351</v>
      </c>
      <c r="S11" s="9">
        <v>1112</v>
      </c>
      <c r="T11" s="38"/>
      <c r="U11" s="9">
        <v>532</v>
      </c>
      <c r="V11" s="9">
        <v>504</v>
      </c>
      <c r="W11" s="9">
        <v>530</v>
      </c>
      <c r="X11" s="9">
        <v>548</v>
      </c>
      <c r="Y11" s="9">
        <v>540</v>
      </c>
      <c r="Z11" s="9">
        <v>553</v>
      </c>
      <c r="AA11" s="9">
        <v>557</v>
      </c>
      <c r="AB11" s="9">
        <v>553</v>
      </c>
      <c r="AC11" s="9">
        <v>515</v>
      </c>
      <c r="AD11" s="13"/>
      <c r="AE11" s="9">
        <v>571</v>
      </c>
      <c r="AF11" s="9">
        <v>524</v>
      </c>
      <c r="AG11" s="9">
        <v>526</v>
      </c>
      <c r="AH11" s="9">
        <v>519</v>
      </c>
      <c r="AI11" s="9">
        <v>465</v>
      </c>
      <c r="AJ11" s="9">
        <v>453</v>
      </c>
      <c r="AK11" s="9">
        <v>442</v>
      </c>
      <c r="AL11" s="9">
        <v>417</v>
      </c>
      <c r="AM11" s="9">
        <v>331</v>
      </c>
      <c r="AO11" s="9">
        <v>171</v>
      </c>
      <c r="AP11" s="9">
        <v>138</v>
      </c>
      <c r="AQ11" s="9">
        <v>143</v>
      </c>
      <c r="AR11" s="9">
        <v>142</v>
      </c>
      <c r="AS11" s="9">
        <v>147</v>
      </c>
      <c r="AT11" s="9">
        <v>142</v>
      </c>
      <c r="AU11" s="9">
        <v>139</v>
      </c>
      <c r="AV11" s="9">
        <v>130</v>
      </c>
      <c r="AW11" s="9">
        <v>74</v>
      </c>
      <c r="AX11" s="13"/>
      <c r="AY11" s="9"/>
      <c r="AZ11" s="9"/>
      <c r="BA11" s="9"/>
      <c r="BB11" s="9"/>
      <c r="BC11" s="9"/>
      <c r="BD11" s="9"/>
      <c r="BE11" s="9"/>
      <c r="BF11" s="9"/>
      <c r="BG11" s="9"/>
      <c r="BH11" s="13"/>
      <c r="BI11" s="9">
        <v>5314</v>
      </c>
      <c r="BJ11" s="9">
        <v>5057</v>
      </c>
      <c r="BK11" s="9">
        <v>5140</v>
      </c>
      <c r="BL11" s="9">
        <v>5154</v>
      </c>
      <c r="BM11" s="9">
        <v>4776</v>
      </c>
      <c r="BN11" s="9">
        <v>4894</v>
      </c>
      <c r="BO11" s="9">
        <v>5072</v>
      </c>
      <c r="BP11" s="9">
        <v>5025</v>
      </c>
      <c r="BQ11" s="9">
        <v>4114</v>
      </c>
      <c r="BR11" s="13"/>
      <c r="BS11" s="9">
        <f t="shared" si="1"/>
        <v>7839</v>
      </c>
      <c r="BT11" s="9">
        <f t="shared" si="2"/>
        <v>7429</v>
      </c>
      <c r="BU11" s="9">
        <f t="shared" si="3"/>
        <v>7628</v>
      </c>
      <c r="BV11" s="9">
        <f t="shared" si="4"/>
        <v>7639</v>
      </c>
      <c r="BW11" s="9">
        <f t="shared" si="5"/>
        <v>7128</v>
      </c>
      <c r="BX11" s="9">
        <f t="shared" si="9"/>
        <v>7329</v>
      </c>
      <c r="BY11" s="9">
        <f t="shared" si="6"/>
        <v>7523</v>
      </c>
      <c r="BZ11" s="9">
        <f t="shared" si="7"/>
        <v>7476</v>
      </c>
      <c r="CA11" s="9">
        <f t="shared" si="8"/>
        <v>6146</v>
      </c>
      <c r="CB11" s="13"/>
      <c r="CC11" s="13"/>
      <c r="CI11" s="13"/>
      <c r="CJ11" s="13"/>
      <c r="CK11" s="13"/>
      <c r="CX11" s="13"/>
    </row>
    <row r="12" spans="1:102" ht="53.4" x14ac:dyDescent="0.3">
      <c r="A12" s="23" t="s">
        <v>11</v>
      </c>
      <c r="B12" s="19"/>
      <c r="C12" s="19"/>
      <c r="D12" s="19"/>
      <c r="E12" s="19"/>
      <c r="F12" s="19"/>
      <c r="G12" s="20" t="s">
        <v>30</v>
      </c>
      <c r="H12" s="19"/>
      <c r="I12" s="19"/>
      <c r="J12" s="20" t="s">
        <v>20</v>
      </c>
      <c r="K12" s="9">
        <v>836</v>
      </c>
      <c r="L12" s="9">
        <v>978</v>
      </c>
      <c r="M12" s="9">
        <v>888</v>
      </c>
      <c r="N12" s="9">
        <v>890</v>
      </c>
      <c r="O12" s="9">
        <v>849</v>
      </c>
      <c r="P12" s="9">
        <v>1210</v>
      </c>
      <c r="Q12" s="9">
        <v>1278</v>
      </c>
      <c r="R12" s="9">
        <v>1336</v>
      </c>
      <c r="S12" s="9">
        <v>1465</v>
      </c>
      <c r="T12" s="38"/>
      <c r="U12" s="9">
        <v>621</v>
      </c>
      <c r="V12" s="9">
        <v>710</v>
      </c>
      <c r="W12" s="9">
        <v>687</v>
      </c>
      <c r="X12" s="9">
        <v>709</v>
      </c>
      <c r="Y12" s="9">
        <v>707</v>
      </c>
      <c r="Z12" s="9">
        <v>853</v>
      </c>
      <c r="AA12" s="9">
        <v>907</v>
      </c>
      <c r="AB12" s="9">
        <v>922</v>
      </c>
      <c r="AC12" s="9">
        <v>916</v>
      </c>
      <c r="AD12" s="13"/>
      <c r="AE12" s="9">
        <v>799</v>
      </c>
      <c r="AF12" s="9">
        <v>983</v>
      </c>
      <c r="AG12" s="9">
        <v>838</v>
      </c>
      <c r="AH12" s="9">
        <v>878</v>
      </c>
      <c r="AI12" s="9">
        <v>804</v>
      </c>
      <c r="AJ12" s="9">
        <v>863</v>
      </c>
      <c r="AK12" s="9">
        <v>888</v>
      </c>
      <c r="AL12" s="9">
        <v>828</v>
      </c>
      <c r="AM12" s="9">
        <v>841</v>
      </c>
      <c r="AO12" s="9">
        <v>694</v>
      </c>
      <c r="AP12" s="9">
        <v>746</v>
      </c>
      <c r="AQ12" s="9">
        <v>728</v>
      </c>
      <c r="AR12" s="9">
        <v>736</v>
      </c>
      <c r="AS12" s="9">
        <v>754</v>
      </c>
      <c r="AT12" s="9">
        <v>778</v>
      </c>
      <c r="AU12" s="9">
        <v>777</v>
      </c>
      <c r="AV12" s="9">
        <v>779</v>
      </c>
      <c r="AW12" s="9">
        <v>798</v>
      </c>
      <c r="AX12" s="13"/>
      <c r="AY12" s="9">
        <v>12</v>
      </c>
      <c r="AZ12" s="9">
        <v>19</v>
      </c>
      <c r="BA12" s="9">
        <v>22</v>
      </c>
      <c r="BB12" s="9">
        <v>19</v>
      </c>
      <c r="BC12" s="9">
        <v>20</v>
      </c>
      <c r="BD12" s="9">
        <v>43</v>
      </c>
      <c r="BE12" s="9">
        <v>37</v>
      </c>
      <c r="BF12" s="9">
        <v>56</v>
      </c>
      <c r="BG12" s="9">
        <v>28</v>
      </c>
      <c r="BH12" s="13"/>
      <c r="BI12" s="9">
        <v>7726</v>
      </c>
      <c r="BJ12" s="9">
        <v>8715</v>
      </c>
      <c r="BK12" s="9">
        <v>8226</v>
      </c>
      <c r="BL12" s="9">
        <v>8162</v>
      </c>
      <c r="BM12" s="9">
        <v>7179</v>
      </c>
      <c r="BN12" s="9">
        <v>7965</v>
      </c>
      <c r="BO12" s="9">
        <v>8189</v>
      </c>
      <c r="BP12" s="9">
        <v>8170</v>
      </c>
      <c r="BQ12" s="9">
        <v>8266</v>
      </c>
      <c r="BR12" s="13"/>
      <c r="BS12" s="9">
        <f t="shared" si="1"/>
        <v>10688</v>
      </c>
      <c r="BT12" s="9">
        <f t="shared" si="2"/>
        <v>12151</v>
      </c>
      <c r="BU12" s="9">
        <f t="shared" si="3"/>
        <v>11389</v>
      </c>
      <c r="BV12" s="9">
        <f t="shared" si="4"/>
        <v>11394</v>
      </c>
      <c r="BW12" s="9">
        <f t="shared" si="5"/>
        <v>10313</v>
      </c>
      <c r="BX12" s="9">
        <f t="shared" si="9"/>
        <v>11712</v>
      </c>
      <c r="BY12" s="9">
        <f t="shared" si="6"/>
        <v>12076</v>
      </c>
      <c r="BZ12" s="9">
        <f t="shared" si="7"/>
        <v>12091</v>
      </c>
      <c r="CA12" s="9">
        <f t="shared" si="8"/>
        <v>12314</v>
      </c>
      <c r="CB12" s="13"/>
      <c r="CC12" s="13"/>
      <c r="CI12" s="13"/>
      <c r="CJ12" s="13"/>
      <c r="CK12" s="13"/>
      <c r="CX12" s="13"/>
    </row>
    <row r="13" spans="1:102" ht="53.4" x14ac:dyDescent="0.3">
      <c r="A13" s="23" t="s">
        <v>12</v>
      </c>
      <c r="B13" s="19"/>
      <c r="C13" s="19"/>
      <c r="D13" s="19"/>
      <c r="E13" s="19"/>
      <c r="F13" s="19"/>
      <c r="G13" s="20" t="s">
        <v>30</v>
      </c>
      <c r="H13" s="19"/>
      <c r="I13" s="19"/>
      <c r="J13" s="20" t="s">
        <v>20</v>
      </c>
      <c r="K13" s="9">
        <v>1139</v>
      </c>
      <c r="L13" s="9">
        <v>1149</v>
      </c>
      <c r="M13" s="9">
        <v>1178</v>
      </c>
      <c r="N13" s="22"/>
      <c r="O13" s="9">
        <v>1153</v>
      </c>
      <c r="P13" s="9">
        <v>1194</v>
      </c>
      <c r="Q13" s="9">
        <v>1202</v>
      </c>
      <c r="R13" s="9">
        <v>1265</v>
      </c>
      <c r="S13" s="9">
        <v>1248</v>
      </c>
      <c r="T13" s="38"/>
      <c r="U13" s="9">
        <v>704</v>
      </c>
      <c r="V13" s="9">
        <v>686</v>
      </c>
      <c r="W13" s="9">
        <v>707</v>
      </c>
      <c r="X13" s="22"/>
      <c r="Y13" s="9">
        <v>772</v>
      </c>
      <c r="Z13" s="9">
        <v>789</v>
      </c>
      <c r="AA13" s="9">
        <v>789</v>
      </c>
      <c r="AB13" s="9">
        <v>774</v>
      </c>
      <c r="AC13" s="9">
        <v>801</v>
      </c>
      <c r="AD13" s="13"/>
      <c r="AE13" s="9">
        <v>708</v>
      </c>
      <c r="AF13" s="9">
        <v>682</v>
      </c>
      <c r="AG13" s="9">
        <v>693</v>
      </c>
      <c r="AH13" s="22"/>
      <c r="AI13" s="9">
        <v>579</v>
      </c>
      <c r="AJ13" s="9">
        <v>567</v>
      </c>
      <c r="AK13" s="9">
        <v>559</v>
      </c>
      <c r="AL13" s="9">
        <v>562</v>
      </c>
      <c r="AM13" s="9">
        <v>566</v>
      </c>
      <c r="AO13" s="9">
        <v>88</v>
      </c>
      <c r="AP13" s="9">
        <v>80</v>
      </c>
      <c r="AQ13" s="9">
        <v>85</v>
      </c>
      <c r="AR13" s="22"/>
      <c r="AS13" s="9">
        <v>81</v>
      </c>
      <c r="AT13" s="9">
        <v>86</v>
      </c>
      <c r="AU13" s="9">
        <v>66</v>
      </c>
      <c r="AV13" s="9">
        <v>54</v>
      </c>
      <c r="AW13" s="9">
        <v>63</v>
      </c>
      <c r="AX13" s="13"/>
      <c r="AY13" s="9"/>
      <c r="AZ13" s="9"/>
      <c r="BA13" s="9"/>
      <c r="BB13" s="22"/>
      <c r="BC13" s="9">
        <v>9</v>
      </c>
      <c r="BD13" s="9"/>
      <c r="BE13" s="9"/>
      <c r="BF13" s="9"/>
      <c r="BG13" s="9"/>
      <c r="BH13" s="13"/>
      <c r="BI13" s="9">
        <v>9371</v>
      </c>
      <c r="BJ13" s="9">
        <v>9584</v>
      </c>
      <c r="BK13" s="9">
        <v>10147</v>
      </c>
      <c r="BL13" s="22"/>
      <c r="BM13" s="9">
        <v>9057</v>
      </c>
      <c r="BN13" s="9">
        <v>9280</v>
      </c>
      <c r="BO13" s="9">
        <v>8999</v>
      </c>
      <c r="BP13" s="9">
        <v>9033</v>
      </c>
      <c r="BQ13" s="9">
        <v>9243</v>
      </c>
      <c r="BR13" s="13"/>
      <c r="BS13" s="9">
        <f t="shared" si="1"/>
        <v>12010</v>
      </c>
      <c r="BT13" s="9">
        <f t="shared" si="2"/>
        <v>12181</v>
      </c>
      <c r="BU13" s="9">
        <f t="shared" si="3"/>
        <v>12810</v>
      </c>
      <c r="BV13" s="22"/>
      <c r="BW13" s="9">
        <f t="shared" si="5"/>
        <v>11651</v>
      </c>
      <c r="BX13" s="9">
        <f t="shared" si="9"/>
        <v>11916</v>
      </c>
      <c r="BY13" s="9">
        <f t="shared" si="6"/>
        <v>11615</v>
      </c>
      <c r="BZ13" s="9">
        <f t="shared" si="7"/>
        <v>11688</v>
      </c>
      <c r="CA13" s="9">
        <f t="shared" si="8"/>
        <v>11921</v>
      </c>
      <c r="CB13" s="13"/>
      <c r="CC13" s="13"/>
      <c r="CI13" s="13"/>
      <c r="CJ13" s="13"/>
      <c r="CK13" s="13"/>
      <c r="CX13" s="13"/>
    </row>
    <row r="14" spans="1:102" ht="53.4" x14ac:dyDescent="0.3">
      <c r="A14" s="23" t="s">
        <v>13</v>
      </c>
      <c r="B14" s="19"/>
      <c r="C14" s="19"/>
      <c r="D14" s="19"/>
      <c r="E14" s="19"/>
      <c r="F14" s="19"/>
      <c r="G14" s="20" t="s">
        <v>30</v>
      </c>
      <c r="H14" s="19"/>
      <c r="I14" s="19"/>
      <c r="J14" s="20" t="s">
        <v>20</v>
      </c>
      <c r="K14" s="9">
        <v>1210</v>
      </c>
      <c r="L14" s="9">
        <v>1257</v>
      </c>
      <c r="M14" s="9">
        <v>1200</v>
      </c>
      <c r="N14" s="9">
        <v>1132</v>
      </c>
      <c r="O14" s="9">
        <v>1181</v>
      </c>
      <c r="P14" s="9">
        <v>1318</v>
      </c>
      <c r="Q14" s="9">
        <v>1389</v>
      </c>
      <c r="R14" s="9">
        <v>1249</v>
      </c>
      <c r="S14" s="9">
        <v>1399</v>
      </c>
      <c r="T14" s="38"/>
      <c r="U14" s="9">
        <v>624</v>
      </c>
      <c r="V14" s="9">
        <v>645</v>
      </c>
      <c r="W14" s="9">
        <v>661</v>
      </c>
      <c r="X14" s="9">
        <v>670</v>
      </c>
      <c r="Y14" s="9">
        <v>691</v>
      </c>
      <c r="Z14" s="9">
        <v>700</v>
      </c>
      <c r="AA14" s="9">
        <v>712</v>
      </c>
      <c r="AB14" s="9">
        <v>723</v>
      </c>
      <c r="AC14" s="9">
        <v>751</v>
      </c>
      <c r="AD14" s="13"/>
      <c r="AE14" s="9">
        <v>596</v>
      </c>
      <c r="AF14" s="9">
        <v>595</v>
      </c>
      <c r="AG14" s="9">
        <v>583</v>
      </c>
      <c r="AH14" s="9">
        <v>564</v>
      </c>
      <c r="AI14" s="9">
        <v>554</v>
      </c>
      <c r="AJ14" s="9">
        <v>556</v>
      </c>
      <c r="AK14" s="9">
        <v>544</v>
      </c>
      <c r="AL14" s="9">
        <v>546</v>
      </c>
      <c r="AM14" s="9">
        <v>518</v>
      </c>
      <c r="AO14" s="9">
        <v>471</v>
      </c>
      <c r="AP14" s="9">
        <v>539</v>
      </c>
      <c r="AQ14" s="9">
        <v>600</v>
      </c>
      <c r="AR14" s="9">
        <v>655</v>
      </c>
      <c r="AS14" s="9">
        <v>702</v>
      </c>
      <c r="AT14" s="9">
        <v>779</v>
      </c>
      <c r="AU14" s="9">
        <v>781</v>
      </c>
      <c r="AV14" s="9">
        <v>752</v>
      </c>
      <c r="AW14" s="9">
        <v>749</v>
      </c>
      <c r="AX14" s="13"/>
      <c r="AY14" s="9"/>
      <c r="AZ14" s="9"/>
      <c r="BA14" s="9"/>
      <c r="BB14" s="9"/>
      <c r="BC14" s="9"/>
      <c r="BD14" s="9">
        <v>2</v>
      </c>
      <c r="BE14" s="9"/>
      <c r="BF14" s="9"/>
      <c r="BG14" s="9"/>
      <c r="BH14" s="13"/>
      <c r="BI14" s="9">
        <v>7046</v>
      </c>
      <c r="BJ14" s="9">
        <v>7129</v>
      </c>
      <c r="BK14" s="9">
        <v>7200</v>
      </c>
      <c r="BL14" s="9">
        <v>7115</v>
      </c>
      <c r="BM14" s="9">
        <v>7170</v>
      </c>
      <c r="BN14" s="9">
        <v>7564</v>
      </c>
      <c r="BO14" s="9">
        <v>7955</v>
      </c>
      <c r="BP14" s="9">
        <v>7660</v>
      </c>
      <c r="BQ14" s="9">
        <v>8008</v>
      </c>
      <c r="BR14" s="13"/>
      <c r="BS14" s="9">
        <f t="shared" si="1"/>
        <v>9947</v>
      </c>
      <c r="BT14" s="9">
        <f t="shared" si="2"/>
        <v>10165</v>
      </c>
      <c r="BU14" s="9">
        <f t="shared" si="3"/>
        <v>10244</v>
      </c>
      <c r="BV14" s="9">
        <f t="shared" si="4"/>
        <v>10136</v>
      </c>
      <c r="BW14" s="9">
        <f t="shared" si="5"/>
        <v>10298</v>
      </c>
      <c r="BX14" s="9">
        <f t="shared" si="9"/>
        <v>10919</v>
      </c>
      <c r="BY14" s="9">
        <f t="shared" si="6"/>
        <v>11381</v>
      </c>
      <c r="BZ14" s="9">
        <f t="shared" si="7"/>
        <v>10930</v>
      </c>
      <c r="CA14" s="9">
        <f t="shared" si="8"/>
        <v>11425</v>
      </c>
      <c r="CB14" s="13"/>
      <c r="CC14" s="13"/>
      <c r="CI14" s="13"/>
      <c r="CJ14" s="13"/>
      <c r="CK14" s="13"/>
      <c r="CX14" s="13"/>
    </row>
    <row r="15" spans="1:102" ht="53.4" x14ac:dyDescent="0.3">
      <c r="A15" s="25" t="s">
        <v>14</v>
      </c>
      <c r="B15" s="19"/>
      <c r="C15" s="19"/>
      <c r="D15" s="19"/>
      <c r="E15" s="19"/>
      <c r="F15" s="19"/>
      <c r="G15" s="20" t="s">
        <v>31</v>
      </c>
      <c r="H15" s="19"/>
      <c r="I15" s="19"/>
      <c r="J15" s="20" t="s">
        <v>16</v>
      </c>
      <c r="K15" s="9">
        <f>SUM(K8:K14)</f>
        <v>6422</v>
      </c>
      <c r="L15" s="9">
        <f>SUM(L8:L14)</f>
        <v>6690</v>
      </c>
      <c r="M15" s="9">
        <f>SUM(M8:M14)</f>
        <v>7110</v>
      </c>
      <c r="N15" s="9">
        <f>SUM(N14,N8:N12)</f>
        <v>5795</v>
      </c>
      <c r="O15" s="9">
        <f>SUM(O7:O14)</f>
        <v>6862</v>
      </c>
      <c r="P15" s="9">
        <f>SUM(P7:P14)</f>
        <v>7502</v>
      </c>
      <c r="Q15" s="9">
        <v>7770</v>
      </c>
      <c r="R15" s="9">
        <v>7336</v>
      </c>
      <c r="S15" s="9">
        <v>7407</v>
      </c>
      <c r="T15" s="38"/>
      <c r="U15" s="9">
        <f>SUM(U8:U14)</f>
        <v>4255</v>
      </c>
      <c r="V15" s="9">
        <f t="shared" ref="V15" si="10">SUM(V8:V14)</f>
        <v>4460</v>
      </c>
      <c r="W15" s="9">
        <f>SUM(W8:W14)</f>
        <v>4621</v>
      </c>
      <c r="X15" s="9">
        <f>SUM(X8:X12,X14)</f>
        <v>3944</v>
      </c>
      <c r="Y15" s="9">
        <f>SUM(Y7:Y14)</f>
        <v>5399</v>
      </c>
      <c r="Z15" s="9">
        <f>SUM(Z7:Z14)</f>
        <v>5240</v>
      </c>
      <c r="AA15" s="9">
        <v>5914</v>
      </c>
      <c r="AB15" s="9">
        <v>5281</v>
      </c>
      <c r="AC15" s="9">
        <v>5366</v>
      </c>
      <c r="AD15" s="13"/>
      <c r="AE15" s="9">
        <f>SUM(AE8:AE14)</f>
        <v>3870</v>
      </c>
      <c r="AF15" s="9">
        <f>SUM(AF8:AF14)</f>
        <v>4109</v>
      </c>
      <c r="AG15" s="9">
        <f t="shared" ref="AG15" si="11">SUM(AG8:AG14)</f>
        <v>3956</v>
      </c>
      <c r="AH15" s="9">
        <f>SUM(AH8:AH12,AH14)</f>
        <v>3769</v>
      </c>
      <c r="AI15" s="9">
        <f>SUM(AI7:AI14)</f>
        <v>4548</v>
      </c>
      <c r="AJ15" s="9">
        <f>SUM(AJ7:AJ14)</f>
        <v>4217</v>
      </c>
      <c r="AK15" s="9">
        <v>4621</v>
      </c>
      <c r="AL15" s="9">
        <v>4378</v>
      </c>
      <c r="AM15" s="9">
        <v>3872</v>
      </c>
      <c r="AO15" s="9">
        <f>SUM(AO8:AO14)</f>
        <v>3278</v>
      </c>
      <c r="AP15" s="9">
        <f>SUM(AP8:AP14)</f>
        <v>3320</v>
      </c>
      <c r="AQ15" s="9">
        <f>SUM(AQ8:AQ14)</f>
        <v>3485</v>
      </c>
      <c r="AR15" s="9">
        <f>SUM(AR14,AR8:AR12)</f>
        <v>2868</v>
      </c>
      <c r="AS15" s="9">
        <f>SUM(AS7:AS14)</f>
        <v>3612</v>
      </c>
      <c r="AT15" s="9">
        <f>SUM(AT7:AT14)</f>
        <v>3955</v>
      </c>
      <c r="AU15" s="9">
        <v>4331</v>
      </c>
      <c r="AV15" s="9">
        <v>3946</v>
      </c>
      <c r="AW15" s="9">
        <v>3923</v>
      </c>
      <c r="AX15" s="13"/>
      <c r="AY15" s="9">
        <f>SUM(AY8:AY14)</f>
        <v>500</v>
      </c>
      <c r="AZ15" s="9">
        <f>SUM(AZ8:AZ14)</f>
        <v>20</v>
      </c>
      <c r="BA15" s="9">
        <f>SUM(BA8:BA14)</f>
        <v>22</v>
      </c>
      <c r="BB15" s="9">
        <f>SUM(BB8:BB14)</f>
        <v>565</v>
      </c>
      <c r="BC15" s="9">
        <f t="shared" ref="BC15" si="12">SUM(BC7:BC14)</f>
        <v>1481</v>
      </c>
      <c r="BD15" s="9">
        <f>SUM(BD7:BD14)</f>
        <v>48</v>
      </c>
      <c r="BE15" s="9">
        <v>37</v>
      </c>
      <c r="BF15" s="9">
        <v>58</v>
      </c>
      <c r="BG15" s="9">
        <v>29</v>
      </c>
      <c r="BH15" s="13"/>
      <c r="BI15" s="9">
        <f>SUM(BI8:BI14)</f>
        <v>47428</v>
      </c>
      <c r="BJ15" s="9">
        <v>71035</v>
      </c>
      <c r="BK15" s="9">
        <v>70385</v>
      </c>
      <c r="BL15" s="9">
        <f>SUM(BL14,BL8:BL12)</f>
        <v>40118</v>
      </c>
      <c r="BM15" s="9">
        <f>SUM(BM7:BM14)</f>
        <v>51107</v>
      </c>
      <c r="BN15" s="9">
        <f>SUM(BN7:BN14)</f>
        <v>49314</v>
      </c>
      <c r="BO15" s="9">
        <v>55032</v>
      </c>
      <c r="BP15" s="9">
        <v>49435</v>
      </c>
      <c r="BQ15" s="9">
        <v>49493</v>
      </c>
      <c r="BR15" s="13"/>
      <c r="BS15" s="9">
        <f t="shared" si="1"/>
        <v>65753</v>
      </c>
      <c r="BT15" s="9">
        <f t="shared" si="2"/>
        <v>89634</v>
      </c>
      <c r="BU15" s="9">
        <f t="shared" si="3"/>
        <v>89579</v>
      </c>
      <c r="BV15" s="9">
        <f t="shared" si="4"/>
        <v>57059</v>
      </c>
      <c r="BW15" s="9">
        <f t="shared" si="5"/>
        <v>73009</v>
      </c>
      <c r="BX15" s="9">
        <f t="shared" si="9"/>
        <v>70276</v>
      </c>
      <c r="BY15" s="9">
        <f t="shared" si="6"/>
        <v>77705</v>
      </c>
      <c r="BZ15" s="9">
        <f t="shared" si="7"/>
        <v>70434</v>
      </c>
      <c r="CA15" s="9">
        <f t="shared" si="8"/>
        <v>70090</v>
      </c>
      <c r="CB15" s="13"/>
      <c r="CC15" s="13"/>
      <c r="CI15" s="13"/>
      <c r="CJ15" s="13"/>
      <c r="CK15" s="13"/>
      <c r="CX15" s="13"/>
    </row>
    <row r="16" spans="1:102" x14ac:dyDescent="0.3">
      <c r="B16" s="26"/>
      <c r="C16" s="26"/>
      <c r="D16" s="26"/>
      <c r="E16" s="26"/>
      <c r="F16" s="26"/>
      <c r="H16" s="26"/>
      <c r="I16" s="26"/>
      <c r="AD16" s="13"/>
      <c r="AX16" s="13"/>
      <c r="BH16" s="13"/>
      <c r="BR16" s="13"/>
      <c r="CB16" s="13"/>
      <c r="CC16" s="13"/>
      <c r="CI16" s="13"/>
      <c r="CJ16" s="13"/>
      <c r="CK16" s="13"/>
      <c r="CX16" s="13"/>
    </row>
    <row r="17" spans="1:102" x14ac:dyDescent="0.3">
      <c r="B17" s="26"/>
      <c r="C17" s="26"/>
      <c r="D17" s="26"/>
      <c r="E17" s="26"/>
      <c r="F17" s="26"/>
      <c r="H17" s="26"/>
      <c r="I17" s="26"/>
      <c r="AD17" s="13"/>
      <c r="AX17" s="13"/>
      <c r="BH17" s="13"/>
      <c r="BR17" s="13"/>
      <c r="CB17" s="13"/>
      <c r="CC17" s="13"/>
      <c r="CI17" s="13"/>
      <c r="CJ17" s="13"/>
      <c r="CK17" s="13"/>
      <c r="CX17" s="13"/>
    </row>
    <row r="18" spans="1:102" x14ac:dyDescent="0.3">
      <c r="A18" s="12" t="s">
        <v>18</v>
      </c>
      <c r="B18" s="41" t="s">
        <v>32</v>
      </c>
      <c r="C18" s="41"/>
      <c r="D18" s="41"/>
      <c r="E18" s="41"/>
      <c r="F18" s="41"/>
      <c r="G18" s="41"/>
      <c r="H18" s="41"/>
      <c r="I18" s="41"/>
      <c r="J18" s="15"/>
      <c r="K18" s="39" t="s">
        <v>0</v>
      </c>
      <c r="L18" s="18"/>
      <c r="M18" s="12"/>
      <c r="N18" s="12"/>
      <c r="O18" s="12"/>
      <c r="P18" s="12"/>
      <c r="Q18" s="12"/>
      <c r="R18" s="12"/>
      <c r="S18" s="12"/>
      <c r="T18" s="35"/>
      <c r="U18" s="39" t="s">
        <v>1</v>
      </c>
      <c r="V18" s="12"/>
      <c r="W18" s="12"/>
      <c r="X18" s="12"/>
      <c r="Y18" s="12"/>
      <c r="Z18" s="12"/>
      <c r="AA18" s="12"/>
      <c r="AB18" s="12"/>
      <c r="AC18" s="12"/>
      <c r="AD18" s="12"/>
      <c r="AE18" s="12" t="s">
        <v>24</v>
      </c>
      <c r="AF18" s="12"/>
      <c r="AG18" s="12"/>
      <c r="AH18" s="12"/>
      <c r="AI18" s="12"/>
      <c r="AJ18" s="12"/>
      <c r="AK18" s="12"/>
      <c r="AL18" s="12"/>
      <c r="AM18" s="12"/>
      <c r="AO18" s="12" t="s">
        <v>3</v>
      </c>
      <c r="AP18" s="12"/>
      <c r="AQ18" s="12"/>
      <c r="AR18" s="12"/>
      <c r="AS18" s="12"/>
      <c r="AT18" s="12"/>
      <c r="AU18" s="12"/>
      <c r="AV18" s="12"/>
      <c r="AW18" s="12"/>
      <c r="AX18" s="12"/>
      <c r="AY18" s="12" t="s">
        <v>21</v>
      </c>
      <c r="AZ18" s="12"/>
      <c r="BA18" s="12"/>
      <c r="BB18" s="12"/>
      <c r="BC18" s="12"/>
      <c r="BD18" s="12"/>
      <c r="BE18" s="12"/>
      <c r="BF18" s="12"/>
      <c r="BG18" s="12"/>
      <c r="BH18" s="12"/>
      <c r="BI18" s="12" t="s">
        <v>22</v>
      </c>
      <c r="BJ18" s="12"/>
      <c r="BK18" s="12"/>
      <c r="BL18" s="12"/>
      <c r="BM18" s="12"/>
      <c r="BN18" s="12"/>
      <c r="BO18" s="12"/>
      <c r="BP18" s="12"/>
      <c r="BQ18" s="12"/>
      <c r="BR18" s="12"/>
      <c r="BS18" s="12" t="s">
        <v>23</v>
      </c>
      <c r="BT18" s="12"/>
      <c r="BU18" s="12"/>
      <c r="BV18" s="12"/>
      <c r="BW18" s="12"/>
      <c r="BX18" s="12"/>
      <c r="BY18" s="12"/>
      <c r="BZ18" s="12"/>
      <c r="CA18" s="12"/>
      <c r="CB18" s="13"/>
      <c r="CC18" s="13"/>
      <c r="CI18" s="13"/>
      <c r="CJ18" s="13"/>
      <c r="CK18" s="13"/>
      <c r="CX18" s="13"/>
    </row>
    <row r="19" spans="1:102" ht="53.4" x14ac:dyDescent="0.3">
      <c r="A19" s="9"/>
      <c r="B19" s="36" t="s">
        <v>29</v>
      </c>
      <c r="C19" s="36" t="s">
        <v>26</v>
      </c>
      <c r="D19" s="36" t="s">
        <v>27</v>
      </c>
      <c r="E19" s="36" t="s">
        <v>3</v>
      </c>
      <c r="F19" s="36" t="s">
        <v>21</v>
      </c>
      <c r="G19" s="17"/>
      <c r="H19" s="36" t="s">
        <v>28</v>
      </c>
      <c r="I19" s="36" t="s">
        <v>23</v>
      </c>
      <c r="J19" s="17"/>
      <c r="K19" s="16">
        <v>2015</v>
      </c>
      <c r="L19" s="16">
        <v>2016</v>
      </c>
      <c r="M19" s="16">
        <v>2017</v>
      </c>
      <c r="N19" s="16">
        <v>2018</v>
      </c>
      <c r="O19" s="16">
        <v>2019</v>
      </c>
      <c r="P19" s="16">
        <v>2020</v>
      </c>
      <c r="Q19" s="16">
        <v>2021</v>
      </c>
      <c r="R19" s="16">
        <v>2022</v>
      </c>
      <c r="S19" s="16">
        <v>2023</v>
      </c>
      <c r="T19" s="37"/>
      <c r="U19" s="16">
        <v>2015</v>
      </c>
      <c r="V19" s="16">
        <v>2016</v>
      </c>
      <c r="W19" s="16">
        <v>2017</v>
      </c>
      <c r="X19" s="16">
        <v>2018</v>
      </c>
      <c r="Y19" s="16">
        <v>2019</v>
      </c>
      <c r="Z19" s="16">
        <v>2020</v>
      </c>
      <c r="AA19" s="16">
        <v>2021</v>
      </c>
      <c r="AB19" s="16">
        <v>2022</v>
      </c>
      <c r="AC19" s="16">
        <v>2023</v>
      </c>
      <c r="AD19" s="13"/>
      <c r="AE19" s="16">
        <v>2015</v>
      </c>
      <c r="AF19" s="16">
        <v>2016</v>
      </c>
      <c r="AG19" s="16">
        <v>2017</v>
      </c>
      <c r="AH19" s="16">
        <v>2018</v>
      </c>
      <c r="AI19" s="16">
        <v>2019</v>
      </c>
      <c r="AJ19" s="16">
        <v>2020</v>
      </c>
      <c r="AK19" s="16">
        <v>2021</v>
      </c>
      <c r="AL19" s="16">
        <v>2022</v>
      </c>
      <c r="AM19" s="16">
        <v>2023</v>
      </c>
      <c r="AO19" s="16">
        <v>2015</v>
      </c>
      <c r="AP19" s="16">
        <v>2016</v>
      </c>
      <c r="AQ19" s="16">
        <v>2017</v>
      </c>
      <c r="AR19" s="16">
        <v>2018</v>
      </c>
      <c r="AS19" s="16">
        <v>2019</v>
      </c>
      <c r="AT19" s="16">
        <v>2020</v>
      </c>
      <c r="AU19" s="16">
        <v>2021</v>
      </c>
      <c r="AV19" s="16">
        <v>2022</v>
      </c>
      <c r="AW19" s="16">
        <v>2023</v>
      </c>
      <c r="AX19" s="13"/>
      <c r="AY19" s="16">
        <v>2015</v>
      </c>
      <c r="AZ19" s="16">
        <v>2016</v>
      </c>
      <c r="BA19" s="16">
        <v>2017</v>
      </c>
      <c r="BB19" s="16">
        <v>2018</v>
      </c>
      <c r="BC19" s="16">
        <v>2019</v>
      </c>
      <c r="BD19" s="16">
        <v>2020</v>
      </c>
      <c r="BE19" s="16">
        <v>2021</v>
      </c>
      <c r="BF19" s="16">
        <v>2022</v>
      </c>
      <c r="BG19" s="16">
        <v>2023</v>
      </c>
      <c r="BH19" s="13"/>
      <c r="BI19" s="16">
        <v>2015</v>
      </c>
      <c r="BJ19" s="16">
        <v>2016</v>
      </c>
      <c r="BK19" s="16">
        <v>2017</v>
      </c>
      <c r="BL19" s="16">
        <v>2018</v>
      </c>
      <c r="BM19" s="16">
        <v>2019</v>
      </c>
      <c r="BN19" s="16">
        <v>2020</v>
      </c>
      <c r="BO19" s="16">
        <v>2021</v>
      </c>
      <c r="BP19" s="16">
        <v>2022</v>
      </c>
      <c r="BQ19" s="16">
        <v>2023</v>
      </c>
      <c r="BR19" s="13"/>
      <c r="BS19" s="16">
        <v>2015</v>
      </c>
      <c r="BT19" s="16">
        <v>2016</v>
      </c>
      <c r="BU19" s="16">
        <v>2017</v>
      </c>
      <c r="BV19" s="16">
        <v>2018</v>
      </c>
      <c r="BW19" s="16">
        <v>2019</v>
      </c>
      <c r="BX19" s="16">
        <v>2020</v>
      </c>
      <c r="BY19" s="16">
        <v>2021</v>
      </c>
      <c r="BZ19" s="16">
        <v>2022</v>
      </c>
      <c r="CA19" s="16">
        <v>2023</v>
      </c>
      <c r="CB19" s="13"/>
      <c r="CC19" s="13"/>
      <c r="CI19" s="13"/>
      <c r="CJ19" s="13"/>
      <c r="CK19" s="13"/>
      <c r="CX19" s="13"/>
    </row>
    <row r="20" spans="1:102" ht="52.8" customHeight="1" x14ac:dyDescent="0.3">
      <c r="A20" s="23" t="str">
        <f>A$7</f>
        <v>AMC</v>
      </c>
      <c r="B20" s="19"/>
      <c r="C20" s="19"/>
      <c r="D20" s="19"/>
      <c r="E20" s="19"/>
      <c r="F20" s="19"/>
      <c r="G20" s="20" t="s">
        <v>30</v>
      </c>
      <c r="H20" s="19"/>
      <c r="I20" s="19"/>
      <c r="J20" s="20" t="s">
        <v>20</v>
      </c>
      <c r="K20" s="22"/>
      <c r="L20" s="9"/>
      <c r="M20" s="22"/>
      <c r="N20" s="22"/>
      <c r="O20" s="9">
        <v>208</v>
      </c>
      <c r="P20" s="9">
        <v>218</v>
      </c>
      <c r="Q20" s="9">
        <v>221</v>
      </c>
      <c r="R20" s="22"/>
      <c r="S20" s="22"/>
      <c r="T20" s="38"/>
      <c r="U20" s="22"/>
      <c r="V20" s="22"/>
      <c r="W20" s="22"/>
      <c r="X20" s="22"/>
      <c r="Y20" s="9">
        <v>364</v>
      </c>
      <c r="Z20" s="9">
        <v>378</v>
      </c>
      <c r="AA20" s="9">
        <v>371</v>
      </c>
      <c r="AB20" s="22"/>
      <c r="AC20" s="22"/>
      <c r="AD20" s="13"/>
      <c r="AE20" s="22"/>
      <c r="AF20" s="22"/>
      <c r="AG20" s="22"/>
      <c r="AH20" s="22"/>
      <c r="AI20" s="9">
        <v>206</v>
      </c>
      <c r="AJ20" s="9">
        <v>197</v>
      </c>
      <c r="AK20" s="9">
        <v>201</v>
      </c>
      <c r="AL20" s="22"/>
      <c r="AM20" s="22"/>
      <c r="AO20" s="22"/>
      <c r="AP20" s="22"/>
      <c r="AQ20" s="22"/>
      <c r="AR20" s="22"/>
      <c r="AS20" s="9">
        <v>76</v>
      </c>
      <c r="AT20" s="9">
        <v>87</v>
      </c>
      <c r="AU20" s="9">
        <v>101</v>
      </c>
      <c r="AV20" s="22"/>
      <c r="AW20" s="22"/>
      <c r="AX20" s="13"/>
      <c r="AY20" s="22"/>
      <c r="AZ20" s="22"/>
      <c r="BA20" s="22"/>
      <c r="BB20" s="22"/>
      <c r="BC20" s="9"/>
      <c r="BD20" s="9"/>
      <c r="BE20" s="9"/>
      <c r="BF20" s="22"/>
      <c r="BG20" s="22"/>
      <c r="BH20" s="13"/>
      <c r="BI20" s="22"/>
      <c r="BJ20" s="22"/>
      <c r="BK20" s="22"/>
      <c r="BL20" s="22"/>
      <c r="BM20" s="9">
        <v>1373</v>
      </c>
      <c r="BN20" s="9">
        <v>1405</v>
      </c>
      <c r="BO20" s="9">
        <v>1384</v>
      </c>
      <c r="BP20" s="22"/>
      <c r="BQ20" s="22"/>
      <c r="BR20" s="13"/>
      <c r="BS20" s="22"/>
      <c r="BT20" s="22"/>
      <c r="BU20" s="22"/>
      <c r="BV20" s="22"/>
      <c r="BW20" s="9">
        <f>SUM(O20,Y20,AI20,AS20,BC20,BM20)</f>
        <v>2227</v>
      </c>
      <c r="BX20" s="9">
        <f>SUM(P20,Z20,AJ20,AT20,BD20,BN20)</f>
        <v>2285</v>
      </c>
      <c r="BY20" s="9">
        <f t="shared" ref="BY20:BY28" si="13">SUM(Q20,AA20,AK20,AU20,BE20,BO20)</f>
        <v>2278</v>
      </c>
      <c r="BZ20" s="22"/>
      <c r="CA20" s="22"/>
      <c r="CB20" s="13"/>
      <c r="CC20" s="13"/>
      <c r="CI20" s="13"/>
      <c r="CJ20" s="13"/>
      <c r="CK20" s="13"/>
      <c r="CX20" s="13"/>
    </row>
    <row r="21" spans="1:102" ht="52.8" customHeight="1" x14ac:dyDescent="0.3">
      <c r="A21" s="23" t="str">
        <f>A$8</f>
        <v>Maastricht UMC+</v>
      </c>
      <c r="B21" s="19"/>
      <c r="C21" s="19"/>
      <c r="D21" s="19"/>
      <c r="E21" s="19"/>
      <c r="F21" s="19"/>
      <c r="G21" s="20" t="s">
        <v>30</v>
      </c>
      <c r="H21" s="19"/>
      <c r="I21" s="19"/>
      <c r="J21" s="20" t="s">
        <v>20</v>
      </c>
      <c r="K21" s="9">
        <v>55</v>
      </c>
      <c r="L21" s="9">
        <v>54</v>
      </c>
      <c r="M21" s="9">
        <v>58</v>
      </c>
      <c r="N21" s="9">
        <v>51</v>
      </c>
      <c r="O21" s="9">
        <v>46</v>
      </c>
      <c r="P21" s="27"/>
      <c r="Q21" s="9">
        <v>44</v>
      </c>
      <c r="R21" s="9">
        <v>44</v>
      </c>
      <c r="S21" s="9">
        <v>46</v>
      </c>
      <c r="T21" s="38"/>
      <c r="U21" s="9">
        <v>297</v>
      </c>
      <c r="V21" s="9">
        <v>313</v>
      </c>
      <c r="W21" s="9">
        <v>315</v>
      </c>
      <c r="X21" s="9">
        <v>281</v>
      </c>
      <c r="Y21" s="9">
        <v>254</v>
      </c>
      <c r="Z21" s="27"/>
      <c r="AA21" s="9">
        <v>299</v>
      </c>
      <c r="AB21" s="9">
        <v>306</v>
      </c>
      <c r="AC21" s="9">
        <v>311</v>
      </c>
      <c r="AD21" s="13"/>
      <c r="AE21" s="9">
        <v>183</v>
      </c>
      <c r="AF21" s="9">
        <v>203</v>
      </c>
      <c r="AG21" s="9">
        <v>178</v>
      </c>
      <c r="AH21" s="9">
        <v>145</v>
      </c>
      <c r="AI21" s="9">
        <v>121</v>
      </c>
      <c r="AJ21" s="27"/>
      <c r="AK21" s="9">
        <v>174</v>
      </c>
      <c r="AL21" s="9">
        <v>294</v>
      </c>
      <c r="AM21" s="9">
        <v>172</v>
      </c>
      <c r="AO21" s="9">
        <v>84</v>
      </c>
      <c r="AP21" s="9">
        <v>64</v>
      </c>
      <c r="AQ21" s="9">
        <v>56</v>
      </c>
      <c r="AR21" s="9">
        <v>16</v>
      </c>
      <c r="AS21" s="9">
        <v>11</v>
      </c>
      <c r="AT21" s="27"/>
      <c r="AU21" s="9">
        <v>63</v>
      </c>
      <c r="AV21" s="9">
        <v>60</v>
      </c>
      <c r="AW21" s="9">
        <v>13</v>
      </c>
      <c r="AX21" s="13"/>
      <c r="AY21" s="9"/>
      <c r="AZ21" s="9">
        <v>1</v>
      </c>
      <c r="BA21" s="9"/>
      <c r="BB21" s="9">
        <v>145</v>
      </c>
      <c r="BC21" s="9">
        <v>404</v>
      </c>
      <c r="BD21" s="27"/>
      <c r="BE21" s="9"/>
      <c r="BF21" s="9"/>
      <c r="BG21" s="9"/>
      <c r="BH21" s="13"/>
      <c r="BI21" s="9">
        <v>1123</v>
      </c>
      <c r="BJ21" s="9">
        <v>1179</v>
      </c>
      <c r="BK21" s="9">
        <v>1182</v>
      </c>
      <c r="BL21" s="9">
        <v>1129</v>
      </c>
      <c r="BM21" s="9">
        <v>1043</v>
      </c>
      <c r="BN21" s="27"/>
      <c r="BO21" s="9">
        <v>1205</v>
      </c>
      <c r="BP21" s="9">
        <v>1222</v>
      </c>
      <c r="BQ21" s="9">
        <v>1226</v>
      </c>
      <c r="BR21" s="13"/>
      <c r="BS21" s="9">
        <f t="shared" ref="BS21:BS28" si="14">SUM(K21,U21,AE21,AO21,AY21,BI21)</f>
        <v>1742</v>
      </c>
      <c r="BT21" s="9">
        <f t="shared" ref="BT21:BT28" si="15">SUM(L21,V21,AF21,AP21,AZ21,BJ21)</f>
        <v>1814</v>
      </c>
      <c r="BU21" s="9">
        <f t="shared" ref="BU21:BU28" si="16">SUM(M21,W21,AG21,AQ21,BA21,BK21)</f>
        <v>1789</v>
      </c>
      <c r="BV21" s="9">
        <f t="shared" ref="BV21:BV28" si="17">SUM(N21,X21,AH21,AR21,BB21,BL21)</f>
        <v>1767</v>
      </c>
      <c r="BW21" s="9">
        <f t="shared" ref="BW21:BW28" si="18">SUM(O21,Y21,AI21,AS21,BC21,BM21)</f>
        <v>1879</v>
      </c>
      <c r="BX21" s="22"/>
      <c r="BY21" s="9">
        <f t="shared" si="13"/>
        <v>1785</v>
      </c>
      <c r="BZ21" s="9">
        <f t="shared" ref="BZ21:BZ28" si="19">SUM(R21,AB21,AL21,AV21,BF21,BP21)</f>
        <v>1926</v>
      </c>
      <c r="CA21" s="9">
        <f t="shared" ref="CA21:CA28" si="20">SUM(S21,AC21,AM21,AW21,BG21,BQ21)</f>
        <v>1768</v>
      </c>
      <c r="CB21" s="13"/>
      <c r="CC21" s="13"/>
      <c r="CI21" s="13"/>
      <c r="CJ21" s="13"/>
      <c r="CK21" s="13"/>
      <c r="CX21" s="13"/>
    </row>
    <row r="22" spans="1:102" ht="52.8" customHeight="1" x14ac:dyDescent="0.3">
      <c r="A22" s="23" t="str">
        <f>A$9</f>
        <v>Erasmus MC</v>
      </c>
      <c r="B22" s="19"/>
      <c r="C22" s="19"/>
      <c r="D22" s="19"/>
      <c r="E22" s="19"/>
      <c r="F22" s="19"/>
      <c r="G22" s="20" t="s">
        <v>30</v>
      </c>
      <c r="H22" s="19"/>
      <c r="I22" s="19"/>
      <c r="J22" s="20" t="s">
        <v>20</v>
      </c>
      <c r="K22" s="9">
        <v>533</v>
      </c>
      <c r="L22" s="9">
        <v>537</v>
      </c>
      <c r="M22" s="9">
        <v>680</v>
      </c>
      <c r="N22" s="9">
        <v>628</v>
      </c>
      <c r="O22" s="9">
        <v>476</v>
      </c>
      <c r="P22" s="9">
        <v>498</v>
      </c>
      <c r="Q22" s="9">
        <v>495</v>
      </c>
      <c r="R22" s="9">
        <v>502</v>
      </c>
      <c r="S22" s="9">
        <v>522</v>
      </c>
      <c r="T22" s="38"/>
      <c r="U22" s="9">
        <v>406</v>
      </c>
      <c r="V22" s="9">
        <v>427</v>
      </c>
      <c r="W22" s="9">
        <v>446</v>
      </c>
      <c r="X22" s="9">
        <v>451</v>
      </c>
      <c r="Y22" s="9">
        <v>458</v>
      </c>
      <c r="Z22" s="9">
        <v>483</v>
      </c>
      <c r="AA22" s="9">
        <v>495</v>
      </c>
      <c r="AB22" s="9">
        <v>520</v>
      </c>
      <c r="AC22" s="9">
        <v>545</v>
      </c>
      <c r="AD22" s="13"/>
      <c r="AE22" s="9">
        <v>47</v>
      </c>
      <c r="AF22" s="9">
        <v>38</v>
      </c>
      <c r="AG22" s="9">
        <v>36</v>
      </c>
      <c r="AH22" s="9">
        <v>252</v>
      </c>
      <c r="AI22" s="9">
        <v>216</v>
      </c>
      <c r="AJ22" s="9">
        <v>193</v>
      </c>
      <c r="AK22" s="9">
        <v>189</v>
      </c>
      <c r="AL22" s="9">
        <v>177</v>
      </c>
      <c r="AM22" s="9">
        <v>181</v>
      </c>
      <c r="AO22" s="9">
        <v>312</v>
      </c>
      <c r="AP22" s="9">
        <v>321</v>
      </c>
      <c r="AQ22" s="9">
        <v>354</v>
      </c>
      <c r="AR22" s="9">
        <v>176</v>
      </c>
      <c r="AS22" s="9">
        <v>219</v>
      </c>
      <c r="AT22" s="9">
        <v>280</v>
      </c>
      <c r="AU22" s="9">
        <v>314</v>
      </c>
      <c r="AV22" s="9">
        <v>356</v>
      </c>
      <c r="AW22" s="9">
        <v>385</v>
      </c>
      <c r="AX22" s="13"/>
      <c r="AY22" s="9"/>
      <c r="AZ22" s="9"/>
      <c r="BA22" s="9"/>
      <c r="BB22" s="9"/>
      <c r="BC22" s="9"/>
      <c r="BD22" s="9"/>
      <c r="BE22" s="9"/>
      <c r="BF22" s="9">
        <v>1</v>
      </c>
      <c r="BG22" s="9">
        <v>1</v>
      </c>
      <c r="BH22" s="13"/>
      <c r="BI22" s="9">
        <v>2371</v>
      </c>
      <c r="BJ22" s="9">
        <v>2381</v>
      </c>
      <c r="BK22" s="9">
        <v>2232</v>
      </c>
      <c r="BL22" s="9">
        <v>2293</v>
      </c>
      <c r="BM22" s="9">
        <v>2014</v>
      </c>
      <c r="BN22" s="9">
        <v>2068</v>
      </c>
      <c r="BO22" s="9">
        <v>2091</v>
      </c>
      <c r="BP22" s="9">
        <v>2084</v>
      </c>
      <c r="BQ22" s="9">
        <v>2127</v>
      </c>
      <c r="BR22" s="13"/>
      <c r="BS22" s="9">
        <f t="shared" si="14"/>
        <v>3669</v>
      </c>
      <c r="BT22" s="9">
        <f t="shared" si="15"/>
        <v>3704</v>
      </c>
      <c r="BU22" s="9">
        <f t="shared" si="16"/>
        <v>3748</v>
      </c>
      <c r="BV22" s="9">
        <f t="shared" si="17"/>
        <v>3800</v>
      </c>
      <c r="BW22" s="9">
        <f t="shared" si="18"/>
        <v>3383</v>
      </c>
      <c r="BX22" s="9">
        <f t="shared" ref="BX22:BX28" si="21">SUM(P22,Z22,AJ22,AT22,BD22,BN22)</f>
        <v>3522</v>
      </c>
      <c r="BY22" s="9">
        <f t="shared" si="13"/>
        <v>3584</v>
      </c>
      <c r="BZ22" s="9">
        <f t="shared" si="19"/>
        <v>3640</v>
      </c>
      <c r="CA22" s="9">
        <f t="shared" si="20"/>
        <v>3761</v>
      </c>
      <c r="CB22" s="13"/>
      <c r="CC22" s="13"/>
      <c r="CI22" s="13"/>
      <c r="CJ22" s="13"/>
      <c r="CK22" s="13"/>
      <c r="CX22" s="13"/>
    </row>
    <row r="23" spans="1:102" ht="52.8" customHeight="1" x14ac:dyDescent="0.3">
      <c r="A23" s="23" t="str">
        <f>A$10</f>
        <v>LUMC</v>
      </c>
      <c r="B23" s="19"/>
      <c r="C23" s="19"/>
      <c r="D23" s="19"/>
      <c r="E23" s="19"/>
      <c r="F23" s="19"/>
      <c r="G23" s="20" t="s">
        <v>30</v>
      </c>
      <c r="H23" s="19"/>
      <c r="I23" s="19"/>
      <c r="J23" s="20" t="s">
        <v>20</v>
      </c>
      <c r="K23" s="9">
        <v>297</v>
      </c>
      <c r="L23" s="9">
        <v>314</v>
      </c>
      <c r="M23" s="9">
        <v>316</v>
      </c>
      <c r="N23" s="9">
        <v>324</v>
      </c>
      <c r="O23" s="9">
        <v>324</v>
      </c>
      <c r="P23" s="9">
        <v>345</v>
      </c>
      <c r="Q23" s="9">
        <v>335</v>
      </c>
      <c r="R23" s="9">
        <v>337</v>
      </c>
      <c r="S23" s="9">
        <v>333</v>
      </c>
      <c r="T23" s="38"/>
      <c r="U23" s="9">
        <v>283</v>
      </c>
      <c r="V23" s="9">
        <v>307</v>
      </c>
      <c r="W23" s="9">
        <v>322</v>
      </c>
      <c r="X23" s="9">
        <v>312</v>
      </c>
      <c r="Y23" s="9">
        <v>322</v>
      </c>
      <c r="Z23" s="9">
        <v>324</v>
      </c>
      <c r="AA23" s="9">
        <v>321</v>
      </c>
      <c r="AB23" s="9">
        <v>323</v>
      </c>
      <c r="AC23" s="9">
        <v>328</v>
      </c>
      <c r="AD23" s="13"/>
      <c r="AE23" s="9">
        <v>199</v>
      </c>
      <c r="AF23" s="9">
        <v>217</v>
      </c>
      <c r="AG23" s="9">
        <v>235</v>
      </c>
      <c r="AH23" s="9">
        <v>253</v>
      </c>
      <c r="AI23" s="9">
        <v>236</v>
      </c>
      <c r="AJ23" s="9">
        <v>251</v>
      </c>
      <c r="AK23" s="9">
        <v>235</v>
      </c>
      <c r="AL23" s="9">
        <v>220</v>
      </c>
      <c r="AM23" s="9">
        <v>228</v>
      </c>
      <c r="AO23" s="9">
        <v>157</v>
      </c>
      <c r="AP23" s="9">
        <v>141</v>
      </c>
      <c r="AQ23" s="9">
        <v>138</v>
      </c>
      <c r="AR23" s="9">
        <v>149</v>
      </c>
      <c r="AS23" s="9">
        <v>136</v>
      </c>
      <c r="AT23" s="9">
        <v>166</v>
      </c>
      <c r="AU23" s="9">
        <v>185</v>
      </c>
      <c r="AV23" s="9">
        <v>204</v>
      </c>
      <c r="AW23" s="9">
        <v>229</v>
      </c>
      <c r="AX23" s="13"/>
      <c r="AY23" s="9">
        <v>141</v>
      </c>
      <c r="AZ23" s="9"/>
      <c r="BA23" s="9"/>
      <c r="BB23" s="9"/>
      <c r="BC23" s="9"/>
      <c r="BD23" s="9"/>
      <c r="BE23" s="9"/>
      <c r="BF23" s="9"/>
      <c r="BG23" s="9"/>
      <c r="BH23" s="13"/>
      <c r="BI23" s="9">
        <v>1152</v>
      </c>
      <c r="BJ23" s="9">
        <v>1418</v>
      </c>
      <c r="BK23" s="9">
        <v>1447</v>
      </c>
      <c r="BL23" s="9">
        <v>1434</v>
      </c>
      <c r="BM23" s="9">
        <v>1245</v>
      </c>
      <c r="BN23" s="9">
        <v>1252</v>
      </c>
      <c r="BO23" s="9">
        <v>1276</v>
      </c>
      <c r="BP23" s="9">
        <v>1221</v>
      </c>
      <c r="BQ23" s="9">
        <v>1222</v>
      </c>
      <c r="BR23" s="13"/>
      <c r="BS23" s="9">
        <f t="shared" si="14"/>
        <v>2229</v>
      </c>
      <c r="BT23" s="9">
        <f t="shared" si="15"/>
        <v>2397</v>
      </c>
      <c r="BU23" s="9">
        <f t="shared" si="16"/>
        <v>2458</v>
      </c>
      <c r="BV23" s="9">
        <f t="shared" si="17"/>
        <v>2472</v>
      </c>
      <c r="BW23" s="9">
        <f t="shared" si="18"/>
        <v>2263</v>
      </c>
      <c r="BX23" s="9">
        <f t="shared" si="21"/>
        <v>2338</v>
      </c>
      <c r="BY23" s="9">
        <f t="shared" si="13"/>
        <v>2352</v>
      </c>
      <c r="BZ23" s="9">
        <f t="shared" si="19"/>
        <v>2305</v>
      </c>
      <c r="CA23" s="9">
        <f t="shared" si="20"/>
        <v>2340</v>
      </c>
      <c r="CB23" s="13"/>
      <c r="CC23" s="13"/>
      <c r="CI23" s="13"/>
      <c r="CJ23" s="13"/>
      <c r="CK23" s="13"/>
      <c r="CX23" s="13"/>
    </row>
    <row r="24" spans="1:102" ht="52.8" customHeight="1" x14ac:dyDescent="0.3">
      <c r="A24" s="23" t="str">
        <f>A$11</f>
        <v>Vumc</v>
      </c>
      <c r="B24" s="19"/>
      <c r="C24" s="19"/>
      <c r="D24" s="19"/>
      <c r="E24" s="19"/>
      <c r="F24" s="19"/>
      <c r="G24" s="20" t="s">
        <v>30</v>
      </c>
      <c r="H24" s="19"/>
      <c r="I24" s="19"/>
      <c r="J24" s="20" t="s">
        <v>20</v>
      </c>
      <c r="K24" s="9">
        <v>423</v>
      </c>
      <c r="L24" s="9">
        <v>398</v>
      </c>
      <c r="M24" s="9">
        <v>417</v>
      </c>
      <c r="N24" s="9">
        <v>395</v>
      </c>
      <c r="O24" s="9">
        <v>378</v>
      </c>
      <c r="P24" s="9">
        <v>409</v>
      </c>
      <c r="Q24" s="9">
        <v>412</v>
      </c>
      <c r="R24" s="9">
        <v>453</v>
      </c>
      <c r="S24" s="9">
        <v>364</v>
      </c>
      <c r="T24" s="38"/>
      <c r="U24" s="9">
        <v>300</v>
      </c>
      <c r="V24" s="9">
        <v>278</v>
      </c>
      <c r="W24" s="9">
        <v>285</v>
      </c>
      <c r="X24" s="9">
        <v>288</v>
      </c>
      <c r="Y24" s="9">
        <v>274</v>
      </c>
      <c r="Z24" s="9">
        <v>283</v>
      </c>
      <c r="AA24" s="9">
        <v>287</v>
      </c>
      <c r="AB24" s="9">
        <v>283</v>
      </c>
      <c r="AC24" s="9">
        <v>256</v>
      </c>
      <c r="AD24" s="13"/>
      <c r="AE24" s="9">
        <v>186</v>
      </c>
      <c r="AF24" s="9">
        <v>169</v>
      </c>
      <c r="AG24" s="9">
        <v>173</v>
      </c>
      <c r="AH24" s="9">
        <v>173</v>
      </c>
      <c r="AI24" s="9">
        <v>172</v>
      </c>
      <c r="AJ24" s="9">
        <v>164</v>
      </c>
      <c r="AK24" s="9">
        <v>160</v>
      </c>
      <c r="AL24" s="9">
        <v>150</v>
      </c>
      <c r="AM24" s="9">
        <v>107</v>
      </c>
      <c r="AO24" s="9">
        <v>45</v>
      </c>
      <c r="AP24" s="9">
        <v>42</v>
      </c>
      <c r="AQ24" s="9">
        <v>39</v>
      </c>
      <c r="AR24" s="9">
        <v>31</v>
      </c>
      <c r="AS24" s="9">
        <v>26</v>
      </c>
      <c r="AT24" s="9">
        <v>23</v>
      </c>
      <c r="AU24" s="9">
        <v>24</v>
      </c>
      <c r="AV24" s="9">
        <v>26</v>
      </c>
      <c r="AW24" s="9">
        <v>14</v>
      </c>
      <c r="AX24" s="13"/>
      <c r="AY24" s="9"/>
      <c r="AZ24" s="9"/>
      <c r="BA24" s="9"/>
      <c r="BB24" s="9"/>
      <c r="BC24" s="9"/>
      <c r="BD24" s="9"/>
      <c r="BE24" s="9"/>
      <c r="BF24" s="9"/>
      <c r="BG24" s="9"/>
      <c r="BH24" s="13"/>
      <c r="BI24" s="9">
        <v>1453</v>
      </c>
      <c r="BJ24" s="9">
        <v>1334</v>
      </c>
      <c r="BK24" s="9">
        <v>1365</v>
      </c>
      <c r="BL24" s="9">
        <v>1341</v>
      </c>
      <c r="BM24" s="9">
        <v>1281</v>
      </c>
      <c r="BN24" s="9">
        <v>1322</v>
      </c>
      <c r="BO24" s="9">
        <v>1294</v>
      </c>
      <c r="BP24" s="9">
        <v>1292</v>
      </c>
      <c r="BQ24" s="9">
        <v>1078</v>
      </c>
      <c r="BR24" s="13"/>
      <c r="BS24" s="9">
        <f t="shared" si="14"/>
        <v>2407</v>
      </c>
      <c r="BT24" s="9">
        <f t="shared" si="15"/>
        <v>2221</v>
      </c>
      <c r="BU24" s="9">
        <f t="shared" si="16"/>
        <v>2279</v>
      </c>
      <c r="BV24" s="9">
        <f t="shared" si="17"/>
        <v>2228</v>
      </c>
      <c r="BW24" s="9">
        <f t="shared" si="18"/>
        <v>2131</v>
      </c>
      <c r="BX24" s="9">
        <f t="shared" si="21"/>
        <v>2201</v>
      </c>
      <c r="BY24" s="9">
        <f t="shared" si="13"/>
        <v>2177</v>
      </c>
      <c r="BZ24" s="9">
        <f t="shared" si="19"/>
        <v>2204</v>
      </c>
      <c r="CA24" s="9">
        <f t="shared" si="20"/>
        <v>1819</v>
      </c>
      <c r="CB24" s="13"/>
      <c r="CC24" s="13"/>
      <c r="CI24" s="13"/>
      <c r="CJ24" s="13"/>
      <c r="CK24" s="13"/>
      <c r="CX24" s="13"/>
    </row>
    <row r="25" spans="1:102" ht="52.8" customHeight="1" x14ac:dyDescent="0.3">
      <c r="A25" s="23" t="str">
        <f>A$12</f>
        <v>UMC Utrecht</v>
      </c>
      <c r="B25" s="19"/>
      <c r="C25" s="19"/>
      <c r="D25" s="19"/>
      <c r="E25" s="19"/>
      <c r="F25" s="19"/>
      <c r="G25" s="20" t="s">
        <v>30</v>
      </c>
      <c r="H25" s="19"/>
      <c r="I25" s="19"/>
      <c r="J25" s="20" t="s">
        <v>20</v>
      </c>
      <c r="K25" s="9">
        <v>361</v>
      </c>
      <c r="L25" s="9">
        <v>407</v>
      </c>
      <c r="M25" s="9">
        <v>370</v>
      </c>
      <c r="N25" s="9">
        <v>358</v>
      </c>
      <c r="O25" s="9">
        <v>363</v>
      </c>
      <c r="P25" s="9">
        <v>507</v>
      </c>
      <c r="Q25" s="9">
        <v>539</v>
      </c>
      <c r="R25" s="9">
        <v>531</v>
      </c>
      <c r="S25" s="9">
        <v>561</v>
      </c>
      <c r="T25" s="38"/>
      <c r="U25" s="9">
        <v>352</v>
      </c>
      <c r="V25" s="9">
        <v>382</v>
      </c>
      <c r="W25" s="9">
        <v>359</v>
      </c>
      <c r="X25" s="9">
        <v>355</v>
      </c>
      <c r="Y25" s="9">
        <v>352</v>
      </c>
      <c r="Z25" s="9">
        <v>427</v>
      </c>
      <c r="AA25" s="9">
        <v>449</v>
      </c>
      <c r="AB25" s="9">
        <v>458</v>
      </c>
      <c r="AC25" s="9">
        <v>442</v>
      </c>
      <c r="AD25" s="13"/>
      <c r="AE25" s="9">
        <v>293</v>
      </c>
      <c r="AF25" s="9">
        <v>361</v>
      </c>
      <c r="AG25" s="9">
        <v>294</v>
      </c>
      <c r="AH25" s="9">
        <v>308</v>
      </c>
      <c r="AI25" s="9">
        <v>284</v>
      </c>
      <c r="AJ25" s="9">
        <v>294</v>
      </c>
      <c r="AK25" s="9">
        <v>310</v>
      </c>
      <c r="AL25" s="9">
        <v>292</v>
      </c>
      <c r="AM25" s="9">
        <v>295</v>
      </c>
      <c r="AO25" s="9">
        <v>223</v>
      </c>
      <c r="AP25" s="9">
        <v>218</v>
      </c>
      <c r="AQ25" s="9">
        <v>207</v>
      </c>
      <c r="AR25" s="9">
        <v>204</v>
      </c>
      <c r="AS25" s="9">
        <v>189</v>
      </c>
      <c r="AT25" s="9">
        <v>202</v>
      </c>
      <c r="AU25" s="9">
        <v>200</v>
      </c>
      <c r="AV25" s="9">
        <v>196</v>
      </c>
      <c r="AW25" s="9">
        <v>217</v>
      </c>
      <c r="AX25" s="13"/>
      <c r="AY25" s="9">
        <v>4</v>
      </c>
      <c r="AZ25" s="9">
        <v>4</v>
      </c>
      <c r="BA25" s="9">
        <v>8</v>
      </c>
      <c r="BB25" s="9">
        <v>5</v>
      </c>
      <c r="BC25" s="9">
        <v>3</v>
      </c>
      <c r="BD25" s="9">
        <v>14</v>
      </c>
      <c r="BE25" s="9">
        <v>16</v>
      </c>
      <c r="BF25" s="9">
        <v>10</v>
      </c>
      <c r="BG25" s="9">
        <v>11</v>
      </c>
      <c r="BH25" s="13"/>
      <c r="BI25" s="9">
        <v>1989</v>
      </c>
      <c r="BJ25" s="9">
        <v>2263</v>
      </c>
      <c r="BK25" s="9">
        <v>2125</v>
      </c>
      <c r="BL25" s="9">
        <v>2067</v>
      </c>
      <c r="BM25" s="9">
        <v>1769</v>
      </c>
      <c r="BN25" s="9">
        <v>1972</v>
      </c>
      <c r="BO25" s="9">
        <v>2028</v>
      </c>
      <c r="BP25" s="9">
        <v>2017</v>
      </c>
      <c r="BQ25" s="9">
        <v>1981</v>
      </c>
      <c r="BR25" s="13"/>
      <c r="BS25" s="9">
        <f t="shared" si="14"/>
        <v>3222</v>
      </c>
      <c r="BT25" s="9">
        <f t="shared" si="15"/>
        <v>3635</v>
      </c>
      <c r="BU25" s="9">
        <f t="shared" si="16"/>
        <v>3363</v>
      </c>
      <c r="BV25" s="9">
        <f t="shared" si="17"/>
        <v>3297</v>
      </c>
      <c r="BW25" s="9">
        <f t="shared" si="18"/>
        <v>2960</v>
      </c>
      <c r="BX25" s="9">
        <f t="shared" si="21"/>
        <v>3416</v>
      </c>
      <c r="BY25" s="9">
        <f t="shared" si="13"/>
        <v>3542</v>
      </c>
      <c r="BZ25" s="9">
        <f t="shared" si="19"/>
        <v>3504</v>
      </c>
      <c r="CA25" s="9">
        <f t="shared" si="20"/>
        <v>3507</v>
      </c>
      <c r="CB25" s="13"/>
      <c r="CC25" s="13"/>
      <c r="CI25" s="13"/>
      <c r="CJ25" s="13"/>
      <c r="CK25" s="13"/>
      <c r="CX25" s="13"/>
    </row>
    <row r="26" spans="1:102" ht="52.8" customHeight="1" x14ac:dyDescent="0.3">
      <c r="A26" s="23" t="str">
        <f>A$13</f>
        <v>UMCG</v>
      </c>
      <c r="B26" s="19"/>
      <c r="C26" s="19"/>
      <c r="D26" s="19"/>
      <c r="E26" s="19"/>
      <c r="F26" s="19"/>
      <c r="G26" s="20" t="s">
        <v>30</v>
      </c>
      <c r="H26" s="19"/>
      <c r="I26" s="19"/>
      <c r="J26" s="20" t="s">
        <v>20</v>
      </c>
      <c r="K26" s="9">
        <v>480</v>
      </c>
      <c r="L26" s="9">
        <v>476</v>
      </c>
      <c r="M26" s="9">
        <v>492</v>
      </c>
      <c r="N26" s="22"/>
      <c r="O26" s="9">
        <v>478</v>
      </c>
      <c r="P26" s="9">
        <v>494</v>
      </c>
      <c r="Q26" s="9">
        <v>492</v>
      </c>
      <c r="R26" s="9">
        <v>521</v>
      </c>
      <c r="S26" s="9">
        <v>507</v>
      </c>
      <c r="T26" s="38"/>
      <c r="U26" s="9">
        <v>422</v>
      </c>
      <c r="V26" s="9">
        <v>404</v>
      </c>
      <c r="W26" s="9">
        <v>416</v>
      </c>
      <c r="X26" s="22"/>
      <c r="Y26" s="9">
        <v>432</v>
      </c>
      <c r="Z26" s="9">
        <v>437</v>
      </c>
      <c r="AA26" s="9">
        <v>429</v>
      </c>
      <c r="AB26" s="9">
        <v>418</v>
      </c>
      <c r="AC26" s="9">
        <v>422</v>
      </c>
      <c r="AD26" s="13"/>
      <c r="AE26" s="9">
        <v>277</v>
      </c>
      <c r="AF26" s="9">
        <v>259</v>
      </c>
      <c r="AG26" s="9">
        <v>269</v>
      </c>
      <c r="AH26" s="22"/>
      <c r="AI26" s="9">
        <v>209</v>
      </c>
      <c r="AJ26" s="9">
        <v>217</v>
      </c>
      <c r="AK26" s="9">
        <v>205</v>
      </c>
      <c r="AL26" s="9">
        <v>206</v>
      </c>
      <c r="AM26" s="9">
        <v>205</v>
      </c>
      <c r="AO26" s="9">
        <v>21</v>
      </c>
      <c r="AP26" s="9">
        <v>23</v>
      </c>
      <c r="AQ26" s="9">
        <v>25</v>
      </c>
      <c r="AR26" s="22"/>
      <c r="AS26" s="9">
        <v>25</v>
      </c>
      <c r="AT26" s="9">
        <v>25</v>
      </c>
      <c r="AU26" s="9">
        <v>13</v>
      </c>
      <c r="AV26" s="9">
        <v>11</v>
      </c>
      <c r="AW26" s="9">
        <v>14</v>
      </c>
      <c r="AX26" s="13"/>
      <c r="AY26" s="9"/>
      <c r="AZ26" s="9"/>
      <c r="BA26" s="9"/>
      <c r="BB26" s="22"/>
      <c r="BC26" s="9"/>
      <c r="BD26" s="9"/>
      <c r="BE26" s="9"/>
      <c r="BF26" s="9"/>
      <c r="BG26" s="9"/>
      <c r="BH26" s="13"/>
      <c r="BI26" s="9">
        <v>2522</v>
      </c>
      <c r="BJ26" s="9">
        <v>2612</v>
      </c>
      <c r="BK26" s="9">
        <v>2776</v>
      </c>
      <c r="BL26" s="22"/>
      <c r="BM26" s="9">
        <v>2313</v>
      </c>
      <c r="BN26" s="9">
        <v>2366</v>
      </c>
      <c r="BO26" s="9">
        <v>2307</v>
      </c>
      <c r="BP26" s="9">
        <v>2271</v>
      </c>
      <c r="BQ26" s="9">
        <v>2314</v>
      </c>
      <c r="BR26" s="13"/>
      <c r="BS26" s="9">
        <f t="shared" si="14"/>
        <v>3722</v>
      </c>
      <c r="BT26" s="9">
        <f t="shared" si="15"/>
        <v>3774</v>
      </c>
      <c r="BU26" s="9">
        <f t="shared" si="16"/>
        <v>3978</v>
      </c>
      <c r="BV26" s="22"/>
      <c r="BW26" s="9">
        <f t="shared" si="18"/>
        <v>3457</v>
      </c>
      <c r="BX26" s="9">
        <f t="shared" si="21"/>
        <v>3539</v>
      </c>
      <c r="BY26" s="9">
        <f t="shared" si="13"/>
        <v>3446</v>
      </c>
      <c r="BZ26" s="9">
        <f t="shared" si="19"/>
        <v>3427</v>
      </c>
      <c r="CA26" s="9">
        <f t="shared" si="20"/>
        <v>3462</v>
      </c>
      <c r="CB26" s="13"/>
      <c r="CC26" s="13"/>
      <c r="CI26" s="13"/>
      <c r="CJ26" s="13"/>
      <c r="CK26" s="13"/>
      <c r="CX26" s="13"/>
    </row>
    <row r="27" spans="1:102" ht="52.8" customHeight="1" x14ac:dyDescent="0.3">
      <c r="A27" s="23" t="str">
        <f>A$14</f>
        <v>Radboudumc</v>
      </c>
      <c r="B27" s="19"/>
      <c r="C27" s="19"/>
      <c r="D27" s="19"/>
      <c r="E27" s="19"/>
      <c r="F27" s="19"/>
      <c r="G27" s="20" t="s">
        <v>30</v>
      </c>
      <c r="H27" s="19"/>
      <c r="I27" s="19"/>
      <c r="J27" s="20" t="s">
        <v>20</v>
      </c>
      <c r="K27" s="9">
        <v>507</v>
      </c>
      <c r="L27" s="9">
        <v>512</v>
      </c>
      <c r="M27" s="9">
        <v>486</v>
      </c>
      <c r="N27" s="9">
        <v>470</v>
      </c>
      <c r="O27" s="9">
        <v>464</v>
      </c>
      <c r="P27" s="9">
        <v>497</v>
      </c>
      <c r="Q27" s="9">
        <v>497</v>
      </c>
      <c r="R27" s="9">
        <v>445</v>
      </c>
      <c r="S27" s="9">
        <v>492</v>
      </c>
      <c r="T27" s="38"/>
      <c r="U27" s="9">
        <v>352</v>
      </c>
      <c r="V27" s="9">
        <v>365</v>
      </c>
      <c r="W27" s="9">
        <v>373</v>
      </c>
      <c r="X27" s="9">
        <v>375</v>
      </c>
      <c r="Y27" s="9">
        <v>375</v>
      </c>
      <c r="Z27" s="9">
        <v>370</v>
      </c>
      <c r="AA27" s="9">
        <v>376</v>
      </c>
      <c r="AB27" s="9">
        <v>369</v>
      </c>
      <c r="AC27" s="9">
        <v>379</v>
      </c>
      <c r="AD27" s="13"/>
      <c r="AE27" s="9">
        <v>183</v>
      </c>
      <c r="AF27" s="9">
        <v>190</v>
      </c>
      <c r="AG27" s="9">
        <v>193</v>
      </c>
      <c r="AH27" s="9">
        <v>187</v>
      </c>
      <c r="AI27" s="9">
        <v>193</v>
      </c>
      <c r="AJ27" s="9">
        <v>189</v>
      </c>
      <c r="AK27" s="9">
        <v>182</v>
      </c>
      <c r="AL27" s="9">
        <v>181</v>
      </c>
      <c r="AM27" s="9">
        <v>194</v>
      </c>
      <c r="AO27" s="9">
        <v>162</v>
      </c>
      <c r="AP27" s="9">
        <v>172</v>
      </c>
      <c r="AQ27" s="9">
        <v>200</v>
      </c>
      <c r="AR27" s="9">
        <v>215</v>
      </c>
      <c r="AS27" s="9">
        <v>227</v>
      </c>
      <c r="AT27" s="9">
        <v>247</v>
      </c>
      <c r="AU27" s="9">
        <v>247</v>
      </c>
      <c r="AV27" s="9">
        <v>243</v>
      </c>
      <c r="AW27" s="9">
        <v>235</v>
      </c>
      <c r="AX27" s="13"/>
      <c r="AY27" s="9"/>
      <c r="AZ27" s="9"/>
      <c r="BA27" s="9"/>
      <c r="BB27" s="9"/>
      <c r="BC27" s="9"/>
      <c r="BD27" s="9"/>
      <c r="BE27" s="9"/>
      <c r="BF27" s="9"/>
      <c r="BG27" s="9"/>
      <c r="BH27" s="13"/>
      <c r="BI27" s="9">
        <v>1660</v>
      </c>
      <c r="BJ27" s="9">
        <v>1679</v>
      </c>
      <c r="BK27" s="9">
        <v>1687</v>
      </c>
      <c r="BL27" s="9">
        <v>1665</v>
      </c>
      <c r="BM27" s="9">
        <v>1683</v>
      </c>
      <c r="BN27" s="9">
        <v>1776</v>
      </c>
      <c r="BO27" s="9">
        <v>1866</v>
      </c>
      <c r="BP27" s="9">
        <v>1799</v>
      </c>
      <c r="BQ27" s="9">
        <v>1873</v>
      </c>
      <c r="BR27" s="13"/>
      <c r="BS27" s="9">
        <f t="shared" si="14"/>
        <v>2864</v>
      </c>
      <c r="BT27" s="9">
        <f t="shared" si="15"/>
        <v>2918</v>
      </c>
      <c r="BU27" s="9">
        <f t="shared" si="16"/>
        <v>2939</v>
      </c>
      <c r="BV27" s="9">
        <f t="shared" si="17"/>
        <v>2912</v>
      </c>
      <c r="BW27" s="9">
        <f t="shared" si="18"/>
        <v>2942</v>
      </c>
      <c r="BX27" s="9">
        <f t="shared" si="21"/>
        <v>3079</v>
      </c>
      <c r="BY27" s="9">
        <f t="shared" si="13"/>
        <v>3168</v>
      </c>
      <c r="BZ27" s="9">
        <f t="shared" si="19"/>
        <v>3037</v>
      </c>
      <c r="CA27" s="9">
        <f t="shared" si="20"/>
        <v>3173</v>
      </c>
      <c r="CB27" s="13"/>
      <c r="CC27" s="13"/>
      <c r="CI27" s="13"/>
      <c r="CJ27" s="13"/>
      <c r="CK27" s="13"/>
      <c r="CX27" s="13"/>
    </row>
    <row r="28" spans="1:102" ht="52.8" customHeight="1" x14ac:dyDescent="0.3">
      <c r="A28" s="23" t="str">
        <f>A$15</f>
        <v>Totaal</v>
      </c>
      <c r="B28" s="19"/>
      <c r="C28" s="19"/>
      <c r="D28" s="19"/>
      <c r="E28" s="19"/>
      <c r="F28" s="19"/>
      <c r="G28" s="20" t="s">
        <v>31</v>
      </c>
      <c r="H28" s="19"/>
      <c r="I28" s="19"/>
      <c r="J28" s="20" t="s">
        <v>16</v>
      </c>
      <c r="K28" s="9">
        <f t="shared" ref="K28" si="22">SUM(K21:K27)</f>
        <v>2656</v>
      </c>
      <c r="L28" s="9">
        <f>SUM(L21:L27)</f>
        <v>2698</v>
      </c>
      <c r="M28" s="9">
        <f>SUM(M21:M27)</f>
        <v>2819</v>
      </c>
      <c r="N28" s="9">
        <f>SUM(N27,N21:N25)</f>
        <v>2226</v>
      </c>
      <c r="O28" s="9">
        <f>SUM(O20:O27)</f>
        <v>2737</v>
      </c>
      <c r="P28" s="9">
        <f>SUM(P20:P27)</f>
        <v>2968</v>
      </c>
      <c r="Q28" s="9">
        <v>3035</v>
      </c>
      <c r="R28" s="9">
        <v>2833</v>
      </c>
      <c r="S28" s="9">
        <v>2825</v>
      </c>
      <c r="T28" s="38"/>
      <c r="U28" s="9">
        <f>SUM(U21:U27)</f>
        <v>2412</v>
      </c>
      <c r="V28" s="9">
        <f t="shared" ref="V28" si="23">SUM(V21:V27)</f>
        <v>2476</v>
      </c>
      <c r="W28" s="9">
        <f>SUM(W21:W27)</f>
        <v>2516</v>
      </c>
      <c r="X28" s="9">
        <f>SUM(X21:X25,X27)</f>
        <v>2062</v>
      </c>
      <c r="Y28" s="9">
        <f>SUM(Y20:Y27)</f>
        <v>2831</v>
      </c>
      <c r="Z28" s="9">
        <f>SUM(Z20:Z27)</f>
        <v>2702</v>
      </c>
      <c r="AA28" s="9">
        <v>3027</v>
      </c>
      <c r="AB28" s="9">
        <v>2677</v>
      </c>
      <c r="AC28" s="9">
        <v>2683</v>
      </c>
      <c r="AD28" s="13"/>
      <c r="AE28" s="9">
        <f>SUM(AE21:AE27)</f>
        <v>1368</v>
      </c>
      <c r="AF28" s="9">
        <f>SUM(AF21:AF27)</f>
        <v>1437</v>
      </c>
      <c r="AG28" s="9">
        <f t="shared" ref="AG28" si="24">SUM(AG21:AG27)</f>
        <v>1378</v>
      </c>
      <c r="AH28" s="9">
        <f>SUM(AH21:AH25,AH27)</f>
        <v>1318</v>
      </c>
      <c r="AI28" s="9">
        <f>SUM(AI20:AI27)</f>
        <v>1637</v>
      </c>
      <c r="AJ28" s="9">
        <f>SUM(AJ20:AJ27)</f>
        <v>1505</v>
      </c>
      <c r="AK28" s="9">
        <v>1656</v>
      </c>
      <c r="AL28" s="9">
        <v>1520</v>
      </c>
      <c r="AM28" s="9">
        <v>1382</v>
      </c>
      <c r="AO28" s="9">
        <f>SUM(AO21:AO27)</f>
        <v>1004</v>
      </c>
      <c r="AP28" s="9">
        <f>SUM(AP21:AP27)</f>
        <v>981</v>
      </c>
      <c r="AQ28" s="9">
        <f>SUM(AQ21:AQ27)</f>
        <v>1019</v>
      </c>
      <c r="AR28" s="9">
        <f>SUM(AR27,AR21:AR25)</f>
        <v>791</v>
      </c>
      <c r="AS28" s="9">
        <f>SUM(AS20:AS27)</f>
        <v>909</v>
      </c>
      <c r="AT28" s="9">
        <f>SUM(AT20:AT27)</f>
        <v>1030</v>
      </c>
      <c r="AU28" s="9">
        <v>1147</v>
      </c>
      <c r="AV28" s="9">
        <v>1096</v>
      </c>
      <c r="AW28" s="9">
        <v>1107</v>
      </c>
      <c r="AX28" s="13"/>
      <c r="AY28" s="9">
        <f>SUM(AY21:AY27)</f>
        <v>145</v>
      </c>
      <c r="AZ28" s="9">
        <f>SUM(AZ21:AZ27)</f>
        <v>5</v>
      </c>
      <c r="BA28" s="9">
        <f>SUM(BA21:BA27)</f>
        <v>8</v>
      </c>
      <c r="BB28" s="28">
        <f>SUM(BB21:BB27)</f>
        <v>150</v>
      </c>
      <c r="BC28" s="9">
        <f t="shared" ref="BC28" si="25">SUM(BC20:BC27)</f>
        <v>407</v>
      </c>
      <c r="BD28" s="9">
        <f>SUM(BD20:BD27)</f>
        <v>14</v>
      </c>
      <c r="BE28" s="9">
        <v>16</v>
      </c>
      <c r="BF28" s="9">
        <v>11</v>
      </c>
      <c r="BG28" s="9">
        <v>12</v>
      </c>
      <c r="BH28" s="13"/>
      <c r="BI28" s="9">
        <f>SUM(BI21:BI27)</f>
        <v>12270</v>
      </c>
      <c r="BJ28" s="9">
        <f>SUM(BJ21:BJ27)</f>
        <v>12866</v>
      </c>
      <c r="BK28" s="9">
        <f>SUM(BK21:BK27)</f>
        <v>12814</v>
      </c>
      <c r="BL28" s="9">
        <f>SUM(BL27,BL21:BL25)</f>
        <v>9929</v>
      </c>
      <c r="BM28" s="9">
        <f>SUM(BM20:BM27)</f>
        <v>12721</v>
      </c>
      <c r="BN28" s="9">
        <f t="shared" ref="BN28" si="26">SUM(BN20:BN27)</f>
        <v>12161</v>
      </c>
      <c r="BO28" s="9">
        <v>13451</v>
      </c>
      <c r="BP28" s="9">
        <v>11906</v>
      </c>
      <c r="BQ28" s="9">
        <v>11821</v>
      </c>
      <c r="BR28" s="13"/>
      <c r="BS28" s="9">
        <f t="shared" si="14"/>
        <v>19855</v>
      </c>
      <c r="BT28" s="9">
        <f t="shared" si="15"/>
        <v>20463</v>
      </c>
      <c r="BU28" s="9">
        <f t="shared" si="16"/>
        <v>20554</v>
      </c>
      <c r="BV28" s="9">
        <f t="shared" si="17"/>
        <v>16476</v>
      </c>
      <c r="BW28" s="9">
        <f t="shared" si="18"/>
        <v>21242</v>
      </c>
      <c r="BX28" s="9">
        <f t="shared" si="21"/>
        <v>20380</v>
      </c>
      <c r="BY28" s="9">
        <f t="shared" si="13"/>
        <v>22332</v>
      </c>
      <c r="BZ28" s="9">
        <f t="shared" si="19"/>
        <v>20043</v>
      </c>
      <c r="CA28" s="9">
        <f t="shared" si="20"/>
        <v>19830</v>
      </c>
      <c r="CB28" s="13"/>
      <c r="CC28" s="13"/>
      <c r="CI28" s="13"/>
      <c r="CJ28" s="13"/>
      <c r="CK28" s="13"/>
      <c r="CX28" s="13"/>
    </row>
    <row r="29" spans="1:102" x14ac:dyDescent="0.3">
      <c r="B29" s="26"/>
      <c r="C29" s="26"/>
      <c r="D29" s="26"/>
      <c r="E29" s="26"/>
      <c r="F29" s="26"/>
      <c r="H29" s="26"/>
      <c r="I29" s="26"/>
      <c r="AD29" s="13"/>
      <c r="AX29" s="13"/>
      <c r="BH29" s="13"/>
      <c r="BR29" s="13"/>
      <c r="CB29" s="13"/>
      <c r="CC29" s="13"/>
      <c r="CI29" s="13"/>
      <c r="CJ29" s="13"/>
      <c r="CK29" s="13"/>
      <c r="CX29" s="13"/>
    </row>
    <row r="30" spans="1:102" x14ac:dyDescent="0.3">
      <c r="B30" s="26"/>
      <c r="C30" s="26"/>
      <c r="D30" s="26"/>
      <c r="E30" s="26"/>
      <c r="F30" s="26"/>
      <c r="H30" s="26"/>
      <c r="I30" s="26"/>
      <c r="AD30" s="13"/>
      <c r="AX30" s="13"/>
      <c r="BH30" s="13"/>
      <c r="BR30" s="13"/>
      <c r="CB30" s="13"/>
      <c r="CC30" s="13"/>
      <c r="CI30" s="13"/>
      <c r="CJ30" s="13"/>
      <c r="CK30" s="13"/>
      <c r="CX30" s="13"/>
    </row>
    <row r="31" spans="1:102" x14ac:dyDescent="0.3">
      <c r="A31" s="12" t="s">
        <v>19</v>
      </c>
      <c r="B31" s="41" t="s">
        <v>32</v>
      </c>
      <c r="C31" s="41"/>
      <c r="D31" s="41"/>
      <c r="E31" s="41"/>
      <c r="F31" s="41"/>
      <c r="G31" s="41"/>
      <c r="H31" s="41"/>
      <c r="I31" s="41"/>
      <c r="J31" s="15"/>
      <c r="K31" s="39" t="s">
        <v>0</v>
      </c>
      <c r="L31" s="18"/>
      <c r="M31" s="12"/>
      <c r="N31" s="12"/>
      <c r="O31" s="12"/>
      <c r="P31" s="12"/>
      <c r="Q31" s="12"/>
      <c r="R31" s="12"/>
      <c r="S31" s="12"/>
      <c r="T31" s="35"/>
      <c r="U31" s="39" t="s">
        <v>1</v>
      </c>
      <c r="V31" s="12"/>
      <c r="W31" s="12"/>
      <c r="X31" s="12"/>
      <c r="Y31" s="12"/>
      <c r="Z31" s="12"/>
      <c r="AA31" s="12"/>
      <c r="AB31" s="12"/>
      <c r="AC31" s="12"/>
      <c r="AD31" s="12"/>
      <c r="AE31" s="12" t="s">
        <v>24</v>
      </c>
      <c r="AF31" s="12"/>
      <c r="AG31" s="12"/>
      <c r="AH31" s="12"/>
      <c r="AI31" s="12"/>
      <c r="AJ31" s="12"/>
      <c r="AK31" s="12"/>
      <c r="AL31" s="12"/>
      <c r="AM31" s="12"/>
      <c r="AO31" s="12" t="s">
        <v>3</v>
      </c>
      <c r="AP31" s="12"/>
      <c r="AQ31" s="12"/>
      <c r="AR31" s="12"/>
      <c r="AS31" s="12"/>
      <c r="AT31" s="12"/>
      <c r="AU31" s="12"/>
      <c r="AV31" s="12"/>
      <c r="AW31" s="12"/>
      <c r="AX31" s="12"/>
      <c r="AY31" s="12" t="s">
        <v>21</v>
      </c>
      <c r="AZ31" s="12"/>
      <c r="BA31" s="12"/>
      <c r="BB31" s="12"/>
      <c r="BC31" s="12"/>
      <c r="BD31" s="12"/>
      <c r="BE31" s="12"/>
      <c r="BF31" s="12"/>
      <c r="BG31" s="12"/>
      <c r="BH31" s="12"/>
      <c r="BI31" s="12" t="s">
        <v>22</v>
      </c>
      <c r="BJ31" s="12"/>
      <c r="BK31" s="12"/>
      <c r="BL31" s="12"/>
      <c r="BM31" s="12"/>
      <c r="BN31" s="12"/>
      <c r="BO31" s="12"/>
      <c r="BP31" s="12"/>
      <c r="BQ31" s="12"/>
      <c r="BR31" s="12"/>
      <c r="BS31" s="12" t="s">
        <v>23</v>
      </c>
      <c r="BT31" s="12"/>
      <c r="BU31" s="12"/>
      <c r="BV31" s="12"/>
      <c r="BW31" s="12"/>
      <c r="BX31" s="12"/>
      <c r="BY31" s="12"/>
      <c r="BZ31" s="12"/>
      <c r="CA31" s="12"/>
      <c r="CB31" s="13"/>
      <c r="CC31" s="13"/>
      <c r="CI31" s="13"/>
      <c r="CJ31" s="13"/>
      <c r="CK31" s="13"/>
      <c r="CX31" s="13"/>
    </row>
    <row r="32" spans="1:102" ht="53.4" x14ac:dyDescent="0.3">
      <c r="A32" s="9"/>
      <c r="B32" s="36" t="s">
        <v>29</v>
      </c>
      <c r="C32" s="36" t="s">
        <v>26</v>
      </c>
      <c r="D32" s="36" t="s">
        <v>27</v>
      </c>
      <c r="E32" s="36" t="s">
        <v>3</v>
      </c>
      <c r="F32" s="36" t="s">
        <v>21</v>
      </c>
      <c r="G32" s="17"/>
      <c r="H32" s="36" t="s">
        <v>28</v>
      </c>
      <c r="I32" s="36" t="s">
        <v>23</v>
      </c>
      <c r="J32" s="17"/>
      <c r="K32" s="16">
        <v>2015</v>
      </c>
      <c r="L32" s="16">
        <v>2016</v>
      </c>
      <c r="M32" s="16">
        <v>2017</v>
      </c>
      <c r="N32" s="16">
        <v>2018</v>
      </c>
      <c r="O32" s="16">
        <v>2019</v>
      </c>
      <c r="P32" s="16">
        <v>2020</v>
      </c>
      <c r="Q32" s="16">
        <v>2021</v>
      </c>
      <c r="R32" s="16">
        <v>2022</v>
      </c>
      <c r="S32" s="16">
        <v>2023</v>
      </c>
      <c r="T32" s="37"/>
      <c r="U32" s="16">
        <v>2015</v>
      </c>
      <c r="V32" s="16">
        <v>2016</v>
      </c>
      <c r="W32" s="16">
        <v>2017</v>
      </c>
      <c r="X32" s="16">
        <v>2018</v>
      </c>
      <c r="Y32" s="16">
        <v>2019</v>
      </c>
      <c r="Z32" s="16">
        <v>2020</v>
      </c>
      <c r="AA32" s="16">
        <v>2021</v>
      </c>
      <c r="AB32" s="16">
        <v>2022</v>
      </c>
      <c r="AC32" s="16">
        <v>2023</v>
      </c>
      <c r="AD32" s="13"/>
      <c r="AE32" s="16">
        <v>2015</v>
      </c>
      <c r="AF32" s="16">
        <v>2016</v>
      </c>
      <c r="AG32" s="16">
        <v>2017</v>
      </c>
      <c r="AH32" s="16">
        <v>2018</v>
      </c>
      <c r="AI32" s="16">
        <v>2019</v>
      </c>
      <c r="AJ32" s="16">
        <v>2020</v>
      </c>
      <c r="AK32" s="16">
        <v>2021</v>
      </c>
      <c r="AL32" s="16">
        <v>2022</v>
      </c>
      <c r="AM32" s="16">
        <v>2023</v>
      </c>
      <c r="AO32" s="16">
        <v>2015</v>
      </c>
      <c r="AP32" s="16">
        <v>2016</v>
      </c>
      <c r="AQ32" s="16">
        <v>2017</v>
      </c>
      <c r="AR32" s="16">
        <v>2018</v>
      </c>
      <c r="AS32" s="16">
        <v>2019</v>
      </c>
      <c r="AT32" s="16">
        <v>2020</v>
      </c>
      <c r="AU32" s="16">
        <v>2021</v>
      </c>
      <c r="AV32" s="16">
        <v>2022</v>
      </c>
      <c r="AW32" s="16">
        <v>2023</v>
      </c>
      <c r="AX32" s="13"/>
      <c r="AY32" s="16">
        <v>2015</v>
      </c>
      <c r="AZ32" s="16">
        <v>2016</v>
      </c>
      <c r="BA32" s="16">
        <v>2017</v>
      </c>
      <c r="BB32" s="16">
        <v>2018</v>
      </c>
      <c r="BC32" s="16">
        <v>2019</v>
      </c>
      <c r="BD32" s="16">
        <v>2020</v>
      </c>
      <c r="BE32" s="16">
        <v>2021</v>
      </c>
      <c r="BF32" s="16">
        <v>2022</v>
      </c>
      <c r="BG32" s="16">
        <v>2023</v>
      </c>
      <c r="BH32" s="13"/>
      <c r="BI32" s="16">
        <v>2015</v>
      </c>
      <c r="BJ32" s="16">
        <v>2016</v>
      </c>
      <c r="BK32" s="16">
        <v>2017</v>
      </c>
      <c r="BL32" s="16">
        <v>2018</v>
      </c>
      <c r="BM32" s="16">
        <v>2019</v>
      </c>
      <c r="BN32" s="16">
        <v>2020</v>
      </c>
      <c r="BO32" s="16">
        <v>2021</v>
      </c>
      <c r="BP32" s="16">
        <v>2022</v>
      </c>
      <c r="BQ32" s="16">
        <v>2023</v>
      </c>
      <c r="BR32" s="13"/>
      <c r="BS32" s="16">
        <v>2015</v>
      </c>
      <c r="BT32" s="16">
        <v>2016</v>
      </c>
      <c r="BU32" s="16">
        <v>2017</v>
      </c>
      <c r="BV32" s="16">
        <v>2018</v>
      </c>
      <c r="BW32" s="16">
        <v>2019</v>
      </c>
      <c r="BX32" s="16">
        <v>2020</v>
      </c>
      <c r="BY32" s="16">
        <v>2021</v>
      </c>
      <c r="BZ32" s="16">
        <v>2022</v>
      </c>
      <c r="CA32" s="16">
        <v>2023</v>
      </c>
      <c r="CB32" s="13"/>
      <c r="CC32" s="13"/>
      <c r="CI32" s="13"/>
      <c r="CJ32" s="13"/>
      <c r="CK32" s="13"/>
      <c r="CX32" s="13"/>
    </row>
    <row r="33" spans="1:102" ht="53.4" x14ac:dyDescent="0.3">
      <c r="A33" s="23" t="str">
        <f>A$7</f>
        <v>AMC</v>
      </c>
      <c r="B33" s="19"/>
      <c r="C33" s="19"/>
      <c r="D33" s="19"/>
      <c r="E33" s="19"/>
      <c r="F33" s="19"/>
      <c r="G33" s="20" t="s">
        <v>30</v>
      </c>
      <c r="H33" s="19"/>
      <c r="I33" s="19"/>
      <c r="J33" s="20" t="s">
        <v>20</v>
      </c>
      <c r="K33" s="22"/>
      <c r="L33" s="22"/>
      <c r="M33" s="22"/>
      <c r="N33" s="22"/>
      <c r="O33" s="9">
        <v>225</v>
      </c>
      <c r="P33" s="9">
        <v>244</v>
      </c>
      <c r="Q33" s="9">
        <v>257</v>
      </c>
      <c r="R33" s="22"/>
      <c r="S33" s="22"/>
      <c r="T33" s="38"/>
      <c r="U33" s="22"/>
      <c r="V33" s="22"/>
      <c r="W33" s="22"/>
      <c r="X33" s="22"/>
      <c r="Y33" s="9">
        <v>304</v>
      </c>
      <c r="Z33" s="9">
        <v>320</v>
      </c>
      <c r="AA33" s="9">
        <v>327</v>
      </c>
      <c r="AB33" s="22"/>
      <c r="AC33" s="22"/>
      <c r="AD33" s="13"/>
      <c r="AE33" s="22"/>
      <c r="AF33" s="22"/>
      <c r="AG33" s="22"/>
      <c r="AH33" s="22"/>
      <c r="AI33" s="9">
        <v>342</v>
      </c>
      <c r="AJ33" s="9">
        <v>337</v>
      </c>
      <c r="AK33" s="9">
        <v>341</v>
      </c>
      <c r="AL33" s="22"/>
      <c r="AM33" s="22"/>
      <c r="AO33" s="22"/>
      <c r="AP33" s="22"/>
      <c r="AQ33" s="22"/>
      <c r="AR33" s="22"/>
      <c r="AS33" s="9">
        <v>406</v>
      </c>
      <c r="AT33" s="9">
        <v>472</v>
      </c>
      <c r="AU33" s="9">
        <v>478</v>
      </c>
      <c r="AV33" s="22"/>
      <c r="AW33" s="22"/>
      <c r="AX33" s="13"/>
      <c r="AY33" s="22"/>
      <c r="AZ33" s="22"/>
      <c r="BA33" s="22"/>
      <c r="BB33" s="30"/>
      <c r="BC33" s="28"/>
      <c r="BD33" s="28">
        <v>3</v>
      </c>
      <c r="BE33" s="9"/>
      <c r="BF33" s="22"/>
      <c r="BG33" s="22"/>
      <c r="BH33" s="13"/>
      <c r="BI33" s="22"/>
      <c r="BJ33" s="22"/>
      <c r="BK33" s="22"/>
      <c r="BL33" s="22"/>
      <c r="BM33" s="9">
        <v>3782</v>
      </c>
      <c r="BN33" s="9">
        <v>3876</v>
      </c>
      <c r="BO33" s="9">
        <v>3893</v>
      </c>
      <c r="BP33" s="22"/>
      <c r="BQ33" s="22"/>
      <c r="BR33" s="13"/>
      <c r="BS33" s="22"/>
      <c r="BT33" s="22"/>
      <c r="BU33" s="22"/>
      <c r="BV33" s="22"/>
      <c r="BW33" s="9">
        <f>SUM(O33,Y33,AI33,AS33,BC33,BM33)</f>
        <v>5059</v>
      </c>
      <c r="BX33" s="9">
        <f>SUM(P33,Z33,AJ33,AT33,BD33,BN33)</f>
        <v>5252</v>
      </c>
      <c r="BY33" s="9">
        <f t="shared" ref="BY33:BY41" si="27">SUM(Q33,AA33,AK33,AU33,BE33,BO33)</f>
        <v>5296</v>
      </c>
      <c r="BZ33" s="22"/>
      <c r="CA33" s="22"/>
      <c r="CB33" s="13"/>
      <c r="CC33" s="13"/>
      <c r="CI33" s="13"/>
      <c r="CJ33" s="13"/>
      <c r="CK33" s="13"/>
      <c r="CX33" s="13"/>
    </row>
    <row r="34" spans="1:102" ht="53.4" x14ac:dyDescent="0.3">
      <c r="A34" s="23" t="str">
        <f>A$8</f>
        <v>Maastricht UMC+</v>
      </c>
      <c r="B34" s="19"/>
      <c r="C34" s="19"/>
      <c r="D34" s="19"/>
      <c r="E34" s="19"/>
      <c r="F34" s="19"/>
      <c r="G34" s="20" t="s">
        <v>30</v>
      </c>
      <c r="H34" s="19"/>
      <c r="I34" s="19"/>
      <c r="J34" s="20" t="s">
        <v>20</v>
      </c>
      <c r="K34" s="9">
        <v>74</v>
      </c>
      <c r="L34" s="9">
        <v>82</v>
      </c>
      <c r="M34" s="9">
        <v>69</v>
      </c>
      <c r="N34" s="9">
        <v>66</v>
      </c>
      <c r="O34" s="9">
        <v>63</v>
      </c>
      <c r="P34" s="27"/>
      <c r="Q34" s="9">
        <v>57</v>
      </c>
      <c r="R34" s="9">
        <v>62</v>
      </c>
      <c r="S34" s="9">
        <v>63</v>
      </c>
      <c r="T34" s="38"/>
      <c r="U34" s="9">
        <v>188</v>
      </c>
      <c r="V34" s="9">
        <v>215</v>
      </c>
      <c r="W34" s="9">
        <v>228</v>
      </c>
      <c r="X34" s="9">
        <v>203</v>
      </c>
      <c r="Y34" s="9">
        <v>198</v>
      </c>
      <c r="Z34" s="27"/>
      <c r="AA34" s="9">
        <v>269</v>
      </c>
      <c r="AB34" s="9">
        <v>295</v>
      </c>
      <c r="AC34" s="9">
        <v>301</v>
      </c>
      <c r="AD34" s="13"/>
      <c r="AE34" s="28">
        <v>271</v>
      </c>
      <c r="AF34" s="9">
        <v>316</v>
      </c>
      <c r="AG34" s="9">
        <v>306</v>
      </c>
      <c r="AH34" s="9">
        <v>259</v>
      </c>
      <c r="AI34" s="9">
        <v>207</v>
      </c>
      <c r="AJ34" s="27"/>
      <c r="AK34" s="9">
        <v>276</v>
      </c>
      <c r="AL34" s="9">
        <v>565</v>
      </c>
      <c r="AM34" s="9">
        <v>282</v>
      </c>
      <c r="AO34" s="9">
        <v>264</v>
      </c>
      <c r="AP34" s="9">
        <v>215</v>
      </c>
      <c r="AQ34" s="9">
        <v>228</v>
      </c>
      <c r="AR34" s="9">
        <v>102</v>
      </c>
      <c r="AS34" s="9">
        <v>71</v>
      </c>
      <c r="AT34" s="27"/>
      <c r="AU34" s="9">
        <v>196</v>
      </c>
      <c r="AV34" s="9">
        <v>206</v>
      </c>
      <c r="AW34" s="9">
        <v>83</v>
      </c>
      <c r="AX34" s="13"/>
      <c r="AY34" s="29"/>
      <c r="AZ34" s="9"/>
      <c r="BA34" s="9"/>
      <c r="BB34" s="9">
        <v>401</v>
      </c>
      <c r="BC34" s="9">
        <v>1048</v>
      </c>
      <c r="BD34" s="27"/>
      <c r="BE34" s="9"/>
      <c r="BF34" s="9"/>
      <c r="BG34" s="9"/>
      <c r="BH34" s="13"/>
      <c r="BI34" s="9">
        <v>3048</v>
      </c>
      <c r="BJ34" s="9">
        <v>3176</v>
      </c>
      <c r="BK34" s="9">
        <v>3199</v>
      </c>
      <c r="BL34" s="9">
        <v>3016</v>
      </c>
      <c r="BM34" s="9">
        <v>2822</v>
      </c>
      <c r="BN34" s="27"/>
      <c r="BO34" s="9">
        <v>3452</v>
      </c>
      <c r="BP34" s="9">
        <v>3519</v>
      </c>
      <c r="BQ34" s="9">
        <v>3603</v>
      </c>
      <c r="BR34" s="13"/>
      <c r="BS34" s="9">
        <f t="shared" ref="BS34:BS41" si="28">SUM(K34,U34,AE34,AO34,AY34,BI34)</f>
        <v>3845</v>
      </c>
      <c r="BT34" s="9">
        <f t="shared" ref="BT34:BT41" si="29">SUM(L34,V34,AF34,AP34,AZ34,BJ34)</f>
        <v>4004</v>
      </c>
      <c r="BU34" s="9">
        <f t="shared" ref="BU34:BU41" si="30">SUM(M34,W34,AG34,AQ34,BA34,BK34)</f>
        <v>4030</v>
      </c>
      <c r="BV34" s="9">
        <f t="shared" ref="BV34:BV41" si="31">SUM(N34,X34,AH34,AR34,BB34,BL34)</f>
        <v>4047</v>
      </c>
      <c r="BW34" s="9">
        <f t="shared" ref="BW34:BW41" si="32">SUM(O34,Y34,AI34,AS34,BC34,BM34)</f>
        <v>4409</v>
      </c>
      <c r="BX34" s="22"/>
      <c r="BY34" s="9">
        <f t="shared" si="27"/>
        <v>4250</v>
      </c>
      <c r="BZ34" s="9">
        <f t="shared" ref="BZ34:BZ41" si="33">SUM(R34,AB34,AL34,AV34,BF34,BP34)</f>
        <v>4647</v>
      </c>
      <c r="CA34" s="9">
        <f t="shared" ref="CA34:CA41" si="34">SUM(S34,AC34,AM34,AW34,BG34,BQ34)</f>
        <v>4332</v>
      </c>
      <c r="CB34" s="13"/>
      <c r="CC34" s="13"/>
      <c r="CI34" s="13"/>
      <c r="CJ34" s="13"/>
      <c r="CK34" s="13"/>
      <c r="CX34" s="13"/>
    </row>
    <row r="35" spans="1:102" ht="53.4" x14ac:dyDescent="0.3">
      <c r="A35" s="23" t="str">
        <f>A$9</f>
        <v>Erasmus MC</v>
      </c>
      <c r="B35" s="19"/>
      <c r="C35" s="19"/>
      <c r="D35" s="19"/>
      <c r="E35" s="19"/>
      <c r="F35" s="19"/>
      <c r="G35" s="20" t="s">
        <v>30</v>
      </c>
      <c r="H35" s="19"/>
      <c r="I35" s="19"/>
      <c r="J35" s="20" t="s">
        <v>20</v>
      </c>
      <c r="K35" s="9">
        <v>757</v>
      </c>
      <c r="L35" s="9">
        <v>820</v>
      </c>
      <c r="M35" s="9">
        <v>1109</v>
      </c>
      <c r="N35" s="9">
        <v>1077</v>
      </c>
      <c r="O35" s="9">
        <v>768</v>
      </c>
      <c r="P35" s="9">
        <v>793</v>
      </c>
      <c r="Q35" s="9">
        <v>784</v>
      </c>
      <c r="R35" s="9">
        <v>790</v>
      </c>
      <c r="S35" s="9">
        <v>814</v>
      </c>
      <c r="T35" s="38"/>
      <c r="U35" s="9">
        <v>340</v>
      </c>
      <c r="V35" s="9">
        <v>366</v>
      </c>
      <c r="W35" s="9">
        <v>405</v>
      </c>
      <c r="X35" s="9">
        <v>441</v>
      </c>
      <c r="Y35" s="9">
        <v>450</v>
      </c>
      <c r="Z35" s="9">
        <v>483</v>
      </c>
      <c r="AA35" s="9">
        <v>499</v>
      </c>
      <c r="AB35" s="9">
        <v>512</v>
      </c>
      <c r="AC35" s="9">
        <v>534</v>
      </c>
      <c r="AD35" s="13"/>
      <c r="AE35" s="28">
        <v>81</v>
      </c>
      <c r="AF35" s="9">
        <v>102</v>
      </c>
      <c r="AG35" s="9">
        <v>91</v>
      </c>
      <c r="AH35" s="9">
        <v>415</v>
      </c>
      <c r="AI35" s="9">
        <v>371</v>
      </c>
      <c r="AJ35" s="9">
        <v>347</v>
      </c>
      <c r="AK35" s="9">
        <v>329</v>
      </c>
      <c r="AL35" s="9">
        <v>351</v>
      </c>
      <c r="AM35" s="9">
        <v>345</v>
      </c>
      <c r="AO35" s="9">
        <v>748</v>
      </c>
      <c r="AP35" s="9">
        <v>769</v>
      </c>
      <c r="AQ35" s="9">
        <v>799</v>
      </c>
      <c r="AR35" s="9">
        <v>499</v>
      </c>
      <c r="AS35" s="9">
        <v>598</v>
      </c>
      <c r="AT35" s="9">
        <v>718</v>
      </c>
      <c r="AU35" s="9">
        <v>758</v>
      </c>
      <c r="AV35" s="9">
        <v>865</v>
      </c>
      <c r="AW35" s="9">
        <v>958</v>
      </c>
      <c r="AX35" s="13"/>
      <c r="AY35" s="29"/>
      <c r="AZ35" s="9"/>
      <c r="BA35" s="9"/>
      <c r="BB35" s="9"/>
      <c r="BC35" s="9"/>
      <c r="BD35" s="9"/>
      <c r="BE35" s="9"/>
      <c r="BF35" s="9">
        <v>1</v>
      </c>
      <c r="BG35" s="9"/>
      <c r="BH35" s="13"/>
      <c r="BI35" s="9">
        <v>6739</v>
      </c>
      <c r="BJ35" s="9">
        <v>6937</v>
      </c>
      <c r="BK35" s="9">
        <v>6924</v>
      </c>
      <c r="BL35" s="9">
        <v>7255</v>
      </c>
      <c r="BM35" s="9">
        <v>6472</v>
      </c>
      <c r="BN35" s="9">
        <v>6690</v>
      </c>
      <c r="BO35" s="9">
        <v>6969</v>
      </c>
      <c r="BP35" s="9">
        <v>7143</v>
      </c>
      <c r="BQ35" s="9">
        <v>7334</v>
      </c>
      <c r="BR35" s="13"/>
      <c r="BS35" s="9">
        <f t="shared" si="28"/>
        <v>8665</v>
      </c>
      <c r="BT35" s="9">
        <f t="shared" si="29"/>
        <v>8994</v>
      </c>
      <c r="BU35" s="9">
        <f t="shared" si="30"/>
        <v>9328</v>
      </c>
      <c r="BV35" s="9">
        <f t="shared" si="31"/>
        <v>9687</v>
      </c>
      <c r="BW35" s="9">
        <f t="shared" si="32"/>
        <v>8659</v>
      </c>
      <c r="BX35" s="9">
        <f t="shared" ref="BX35:BX41" si="35">SUM(P35,Z35,AJ35,AT35,BD35,BN35)</f>
        <v>9031</v>
      </c>
      <c r="BY35" s="9">
        <f t="shared" si="27"/>
        <v>9339</v>
      </c>
      <c r="BZ35" s="9">
        <f t="shared" si="33"/>
        <v>9662</v>
      </c>
      <c r="CA35" s="9">
        <f t="shared" si="34"/>
        <v>9985</v>
      </c>
      <c r="CB35" s="13"/>
      <c r="CC35" s="13"/>
      <c r="CI35" s="13"/>
      <c r="CJ35" s="13"/>
      <c r="CK35" s="13"/>
      <c r="CX35" s="13"/>
    </row>
    <row r="36" spans="1:102" ht="53.4" x14ac:dyDescent="0.3">
      <c r="A36" s="23" t="str">
        <f>A$10</f>
        <v>LUMC</v>
      </c>
      <c r="B36" s="19"/>
      <c r="C36" s="19"/>
      <c r="D36" s="19"/>
      <c r="E36" s="19"/>
      <c r="F36" s="19"/>
      <c r="G36" s="20" t="s">
        <v>30</v>
      </c>
      <c r="H36" s="19"/>
      <c r="I36" s="19"/>
      <c r="J36" s="20" t="s">
        <v>20</v>
      </c>
      <c r="K36" s="9">
        <v>270</v>
      </c>
      <c r="L36" s="9">
        <v>293</v>
      </c>
      <c r="M36" s="9">
        <v>323</v>
      </c>
      <c r="N36" s="9">
        <v>351</v>
      </c>
      <c r="O36" s="9">
        <v>369</v>
      </c>
      <c r="P36" s="9">
        <v>395</v>
      </c>
      <c r="Q36" s="9">
        <v>395</v>
      </c>
      <c r="R36" s="9">
        <v>400</v>
      </c>
      <c r="S36" s="9">
        <v>405</v>
      </c>
      <c r="T36" s="38"/>
      <c r="U36" s="9">
        <v>260</v>
      </c>
      <c r="V36" s="9">
        <v>287</v>
      </c>
      <c r="W36" s="9">
        <v>320</v>
      </c>
      <c r="X36" s="9">
        <v>329</v>
      </c>
      <c r="Y36" s="9">
        <v>339</v>
      </c>
      <c r="Z36" s="9">
        <v>357</v>
      </c>
      <c r="AA36" s="9">
        <v>368</v>
      </c>
      <c r="AB36" s="9">
        <v>353</v>
      </c>
      <c r="AC36" s="9">
        <v>364</v>
      </c>
      <c r="AD36" s="13"/>
      <c r="AE36" s="28">
        <v>415</v>
      </c>
      <c r="AF36" s="9">
        <v>449</v>
      </c>
      <c r="AG36" s="9">
        <v>470</v>
      </c>
      <c r="AH36" s="9">
        <v>484</v>
      </c>
      <c r="AI36" s="9">
        <v>447</v>
      </c>
      <c r="AJ36" s="9">
        <v>453</v>
      </c>
      <c r="AK36" s="9">
        <v>443</v>
      </c>
      <c r="AL36" s="9">
        <v>418</v>
      </c>
      <c r="AM36" s="9">
        <v>408</v>
      </c>
      <c r="AO36" s="9">
        <v>289</v>
      </c>
      <c r="AP36" s="9">
        <v>307</v>
      </c>
      <c r="AQ36" s="9">
        <v>354</v>
      </c>
      <c r="AR36" s="9">
        <v>393</v>
      </c>
      <c r="AS36" s="9">
        <v>411</v>
      </c>
      <c r="AT36" s="9">
        <v>447</v>
      </c>
      <c r="AU36" s="9">
        <v>473</v>
      </c>
      <c r="AV36" s="9">
        <v>540</v>
      </c>
      <c r="AW36" s="9">
        <v>571</v>
      </c>
      <c r="AX36" s="13"/>
      <c r="AY36" s="29">
        <v>347</v>
      </c>
      <c r="AZ36" s="9"/>
      <c r="BA36" s="9"/>
      <c r="BB36" s="9"/>
      <c r="BC36" s="9"/>
      <c r="BD36" s="9"/>
      <c r="BE36" s="9"/>
      <c r="BF36" s="9"/>
      <c r="BG36" s="9"/>
      <c r="BH36" s="13"/>
      <c r="BI36" s="9">
        <v>3538</v>
      </c>
      <c r="BJ36" s="9">
        <v>4294</v>
      </c>
      <c r="BK36" s="9">
        <v>4454</v>
      </c>
      <c r="BL36" s="9">
        <v>4560</v>
      </c>
      <c r="BM36" s="9">
        <v>4174</v>
      </c>
      <c r="BN36" s="9">
        <v>4320</v>
      </c>
      <c r="BO36" s="9">
        <v>4547</v>
      </c>
      <c r="BP36" s="9">
        <v>4358</v>
      </c>
      <c r="BQ36" s="9">
        <v>4350</v>
      </c>
      <c r="BR36" s="13"/>
      <c r="BS36" s="9">
        <f t="shared" si="28"/>
        <v>5119</v>
      </c>
      <c r="BT36" s="9">
        <f t="shared" si="29"/>
        <v>5630</v>
      </c>
      <c r="BU36" s="9">
        <f t="shared" si="30"/>
        <v>5921</v>
      </c>
      <c r="BV36" s="9">
        <f t="shared" si="31"/>
        <v>6117</v>
      </c>
      <c r="BW36" s="9">
        <f t="shared" si="32"/>
        <v>5740</v>
      </c>
      <c r="BX36" s="9">
        <f t="shared" si="35"/>
        <v>5972</v>
      </c>
      <c r="BY36" s="9">
        <f t="shared" si="27"/>
        <v>6226</v>
      </c>
      <c r="BZ36" s="9">
        <f t="shared" si="33"/>
        <v>6069</v>
      </c>
      <c r="CA36" s="9">
        <f t="shared" si="34"/>
        <v>6098</v>
      </c>
      <c r="CB36" s="13"/>
      <c r="CC36" s="13"/>
      <c r="CI36" s="13"/>
      <c r="CJ36" s="13"/>
      <c r="CK36" s="13"/>
      <c r="CX36" s="13"/>
    </row>
    <row r="37" spans="1:102" ht="53.4" x14ac:dyDescent="0.3">
      <c r="A37" s="23" t="str">
        <f>A$11</f>
        <v>Vumc</v>
      </c>
      <c r="B37" s="19"/>
      <c r="C37" s="19"/>
      <c r="D37" s="19"/>
      <c r="E37" s="19"/>
      <c r="F37" s="19"/>
      <c r="G37" s="20" t="s">
        <v>30</v>
      </c>
      <c r="H37" s="19"/>
      <c r="I37" s="19"/>
      <c r="J37" s="20" t="s">
        <v>20</v>
      </c>
      <c r="K37" s="9">
        <v>828</v>
      </c>
      <c r="L37" s="9">
        <v>808</v>
      </c>
      <c r="M37" s="9">
        <v>872</v>
      </c>
      <c r="N37" s="9">
        <v>881</v>
      </c>
      <c r="O37" s="9">
        <v>822</v>
      </c>
      <c r="P37" s="9">
        <v>878</v>
      </c>
      <c r="Q37" s="9">
        <v>901</v>
      </c>
      <c r="R37" s="9">
        <v>898</v>
      </c>
      <c r="S37" s="9">
        <v>748</v>
      </c>
      <c r="T37" s="38"/>
      <c r="U37" s="9">
        <v>232</v>
      </c>
      <c r="V37" s="9">
        <v>226</v>
      </c>
      <c r="W37" s="9">
        <v>245</v>
      </c>
      <c r="X37" s="9">
        <v>260</v>
      </c>
      <c r="Y37" s="9">
        <v>266</v>
      </c>
      <c r="Z37" s="9">
        <v>270</v>
      </c>
      <c r="AA37" s="9">
        <v>270</v>
      </c>
      <c r="AB37" s="9">
        <v>270</v>
      </c>
      <c r="AC37" s="9">
        <v>259</v>
      </c>
      <c r="AD37" s="13"/>
      <c r="AE37" s="28">
        <v>385</v>
      </c>
      <c r="AF37" s="9">
        <v>355</v>
      </c>
      <c r="AG37" s="9">
        <v>353</v>
      </c>
      <c r="AH37" s="9">
        <v>346</v>
      </c>
      <c r="AI37" s="9">
        <v>293</v>
      </c>
      <c r="AJ37" s="9">
        <v>289</v>
      </c>
      <c r="AK37" s="9">
        <v>282</v>
      </c>
      <c r="AL37" s="9">
        <v>267</v>
      </c>
      <c r="AM37" s="9">
        <v>224</v>
      </c>
      <c r="AO37" s="9">
        <v>126</v>
      </c>
      <c r="AP37" s="9">
        <v>96</v>
      </c>
      <c r="AQ37" s="9">
        <v>104</v>
      </c>
      <c r="AR37" s="9">
        <v>111</v>
      </c>
      <c r="AS37" s="9">
        <v>121</v>
      </c>
      <c r="AT37" s="9">
        <v>119</v>
      </c>
      <c r="AU37" s="9">
        <v>115</v>
      </c>
      <c r="AV37" s="9">
        <v>104</v>
      </c>
      <c r="AW37" s="9">
        <v>60</v>
      </c>
      <c r="AX37" s="13"/>
      <c r="AY37" s="29"/>
      <c r="AZ37" s="9"/>
      <c r="BA37" s="9"/>
      <c r="BB37" s="9"/>
      <c r="BC37" s="9"/>
      <c r="BD37" s="9"/>
      <c r="BE37" s="9"/>
      <c r="BF37" s="9"/>
      <c r="BG37" s="9"/>
      <c r="BH37" s="13"/>
      <c r="BI37" s="9">
        <v>3861</v>
      </c>
      <c r="BJ37" s="9">
        <v>3723</v>
      </c>
      <c r="BK37" s="9">
        <v>3775</v>
      </c>
      <c r="BL37" s="9">
        <v>3813</v>
      </c>
      <c r="BM37" s="9">
        <v>3495</v>
      </c>
      <c r="BN37" s="9">
        <v>3572</v>
      </c>
      <c r="BO37" s="9">
        <v>3778</v>
      </c>
      <c r="BP37" s="9">
        <v>3733</v>
      </c>
      <c r="BQ37" s="9">
        <v>3036</v>
      </c>
      <c r="BR37" s="13"/>
      <c r="BS37" s="9">
        <f t="shared" si="28"/>
        <v>5432</v>
      </c>
      <c r="BT37" s="9">
        <f t="shared" si="29"/>
        <v>5208</v>
      </c>
      <c r="BU37" s="9">
        <f t="shared" si="30"/>
        <v>5349</v>
      </c>
      <c r="BV37" s="9">
        <f t="shared" si="31"/>
        <v>5411</v>
      </c>
      <c r="BW37" s="9">
        <f t="shared" si="32"/>
        <v>4997</v>
      </c>
      <c r="BX37" s="9">
        <f t="shared" si="35"/>
        <v>5128</v>
      </c>
      <c r="BY37" s="9">
        <f t="shared" si="27"/>
        <v>5346</v>
      </c>
      <c r="BZ37" s="9">
        <f t="shared" si="33"/>
        <v>5272</v>
      </c>
      <c r="CA37" s="9">
        <f t="shared" si="34"/>
        <v>4327</v>
      </c>
      <c r="CB37" s="13"/>
      <c r="CC37" s="13"/>
      <c r="CI37" s="13"/>
      <c r="CJ37" s="13"/>
      <c r="CK37" s="13"/>
      <c r="CX37" s="13"/>
    </row>
    <row r="38" spans="1:102" ht="53.4" x14ac:dyDescent="0.3">
      <c r="A38" s="23" t="str">
        <f>A$12</f>
        <v>UMC Utrecht</v>
      </c>
      <c r="B38" s="19"/>
      <c r="C38" s="19"/>
      <c r="D38" s="19"/>
      <c r="E38" s="19"/>
      <c r="F38" s="19"/>
      <c r="G38" s="20" t="s">
        <v>30</v>
      </c>
      <c r="H38" s="19"/>
      <c r="I38" s="19"/>
      <c r="J38" s="20" t="s">
        <v>20</v>
      </c>
      <c r="K38" s="9">
        <v>475</v>
      </c>
      <c r="L38" s="9">
        <v>571</v>
      </c>
      <c r="M38" s="9">
        <v>518</v>
      </c>
      <c r="N38" s="9">
        <v>532</v>
      </c>
      <c r="O38" s="9">
        <v>486</v>
      </c>
      <c r="P38" s="9">
        <v>703</v>
      </c>
      <c r="Q38" s="9">
        <v>739</v>
      </c>
      <c r="R38" s="9">
        <v>805</v>
      </c>
      <c r="S38" s="9">
        <v>904</v>
      </c>
      <c r="T38" s="38"/>
      <c r="U38" s="9">
        <v>269</v>
      </c>
      <c r="V38" s="9">
        <v>328</v>
      </c>
      <c r="W38" s="9">
        <v>328</v>
      </c>
      <c r="X38" s="9">
        <v>354</v>
      </c>
      <c r="Y38" s="9">
        <v>355</v>
      </c>
      <c r="Z38" s="9">
        <v>426</v>
      </c>
      <c r="AA38" s="9">
        <v>458</v>
      </c>
      <c r="AB38" s="9">
        <v>464</v>
      </c>
      <c r="AC38" s="9">
        <v>474</v>
      </c>
      <c r="AD38" s="13"/>
      <c r="AE38" s="28">
        <v>506</v>
      </c>
      <c r="AF38" s="9">
        <v>622</v>
      </c>
      <c r="AG38" s="9">
        <v>544</v>
      </c>
      <c r="AH38" s="9">
        <v>570</v>
      </c>
      <c r="AI38" s="9">
        <v>520</v>
      </c>
      <c r="AJ38" s="9">
        <v>569</v>
      </c>
      <c r="AK38" s="9">
        <v>578</v>
      </c>
      <c r="AL38" s="9">
        <v>536</v>
      </c>
      <c r="AM38" s="9">
        <v>546</v>
      </c>
      <c r="AO38" s="9">
        <v>471</v>
      </c>
      <c r="AP38" s="9">
        <v>528</v>
      </c>
      <c r="AQ38" s="9">
        <v>521</v>
      </c>
      <c r="AR38" s="9">
        <v>532</v>
      </c>
      <c r="AS38" s="9">
        <v>565</v>
      </c>
      <c r="AT38" s="9">
        <v>576</v>
      </c>
      <c r="AU38" s="9">
        <v>577</v>
      </c>
      <c r="AV38" s="9">
        <v>583</v>
      </c>
      <c r="AW38" s="9">
        <v>581</v>
      </c>
      <c r="AX38" s="13"/>
      <c r="AY38" s="29">
        <v>8</v>
      </c>
      <c r="AZ38" s="9">
        <v>15</v>
      </c>
      <c r="BA38" s="9">
        <v>14</v>
      </c>
      <c r="BB38" s="9">
        <v>14</v>
      </c>
      <c r="BC38" s="9">
        <v>17</v>
      </c>
      <c r="BD38" s="9">
        <v>29</v>
      </c>
      <c r="BE38" s="9">
        <v>21</v>
      </c>
      <c r="BF38" s="9">
        <v>46</v>
      </c>
      <c r="BG38" s="9">
        <v>17</v>
      </c>
      <c r="BH38" s="13"/>
      <c r="BI38" s="9">
        <v>5737</v>
      </c>
      <c r="BJ38" s="9">
        <v>6452</v>
      </c>
      <c r="BK38" s="9">
        <v>6101</v>
      </c>
      <c r="BL38" s="9">
        <v>6095</v>
      </c>
      <c r="BM38" s="9">
        <v>5410</v>
      </c>
      <c r="BN38" s="9">
        <v>5993</v>
      </c>
      <c r="BO38" s="9">
        <v>6161</v>
      </c>
      <c r="BP38" s="9">
        <v>6153</v>
      </c>
      <c r="BQ38" s="9">
        <v>6285</v>
      </c>
      <c r="BR38" s="13"/>
      <c r="BS38" s="9">
        <f t="shared" si="28"/>
        <v>7466</v>
      </c>
      <c r="BT38" s="9">
        <f t="shared" si="29"/>
        <v>8516</v>
      </c>
      <c r="BU38" s="9">
        <f t="shared" si="30"/>
        <v>8026</v>
      </c>
      <c r="BV38" s="9">
        <f t="shared" si="31"/>
        <v>8097</v>
      </c>
      <c r="BW38" s="9">
        <f t="shared" si="32"/>
        <v>7353</v>
      </c>
      <c r="BX38" s="9">
        <f t="shared" si="35"/>
        <v>8296</v>
      </c>
      <c r="BY38" s="9">
        <f t="shared" si="27"/>
        <v>8534</v>
      </c>
      <c r="BZ38" s="9">
        <f t="shared" si="33"/>
        <v>8587</v>
      </c>
      <c r="CA38" s="9">
        <f t="shared" si="34"/>
        <v>8807</v>
      </c>
      <c r="CB38" s="13"/>
      <c r="CC38" s="13"/>
      <c r="CI38" s="13"/>
      <c r="CJ38" s="13"/>
      <c r="CK38" s="13"/>
      <c r="CX38" s="13"/>
    </row>
    <row r="39" spans="1:102" ht="53.4" x14ac:dyDescent="0.3">
      <c r="A39" s="23" t="str">
        <f>A$13</f>
        <v>UMCG</v>
      </c>
      <c r="B39" s="19"/>
      <c r="C39" s="19"/>
      <c r="D39" s="19"/>
      <c r="E39" s="19"/>
      <c r="F39" s="19"/>
      <c r="G39" s="20" t="s">
        <v>30</v>
      </c>
      <c r="H39" s="19"/>
      <c r="I39" s="19"/>
      <c r="J39" s="20" t="s">
        <v>20</v>
      </c>
      <c r="K39" s="9">
        <v>659</v>
      </c>
      <c r="L39" s="9">
        <v>673</v>
      </c>
      <c r="M39" s="9">
        <v>686</v>
      </c>
      <c r="N39" s="22"/>
      <c r="O39" s="9">
        <v>675</v>
      </c>
      <c r="P39" s="9">
        <v>700</v>
      </c>
      <c r="Q39" s="9">
        <v>710</v>
      </c>
      <c r="R39" s="9">
        <v>744</v>
      </c>
      <c r="S39" s="9">
        <v>741</v>
      </c>
      <c r="T39" s="38"/>
      <c r="U39" s="9">
        <v>282</v>
      </c>
      <c r="V39" s="9">
        <v>282</v>
      </c>
      <c r="W39" s="9">
        <v>291</v>
      </c>
      <c r="X39" s="22"/>
      <c r="Y39" s="9">
        <v>340</v>
      </c>
      <c r="Z39" s="9">
        <v>352</v>
      </c>
      <c r="AA39" s="9">
        <v>360</v>
      </c>
      <c r="AB39" s="9">
        <v>356</v>
      </c>
      <c r="AC39" s="9">
        <v>379</v>
      </c>
      <c r="AD39" s="13"/>
      <c r="AE39" s="28">
        <v>431</v>
      </c>
      <c r="AF39" s="9">
        <v>423</v>
      </c>
      <c r="AG39" s="9">
        <v>424</v>
      </c>
      <c r="AH39" s="22"/>
      <c r="AI39" s="9">
        <v>370</v>
      </c>
      <c r="AJ39" s="9">
        <v>350</v>
      </c>
      <c r="AK39" s="9">
        <v>354</v>
      </c>
      <c r="AL39" s="9">
        <v>356</v>
      </c>
      <c r="AM39" s="9">
        <v>361</v>
      </c>
      <c r="AO39" s="9">
        <v>67</v>
      </c>
      <c r="AP39" s="9">
        <v>57</v>
      </c>
      <c r="AQ39" s="9">
        <v>60</v>
      </c>
      <c r="AR39" s="22"/>
      <c r="AS39" s="9">
        <v>56</v>
      </c>
      <c r="AT39" s="9">
        <v>61</v>
      </c>
      <c r="AU39" s="9">
        <v>53</v>
      </c>
      <c r="AV39" s="9">
        <v>43</v>
      </c>
      <c r="AW39" s="9">
        <v>49</v>
      </c>
      <c r="AX39" s="13"/>
      <c r="AY39" s="29"/>
      <c r="AZ39" s="9"/>
      <c r="BA39" s="9"/>
      <c r="BB39" s="22"/>
      <c r="BC39" s="9"/>
      <c r="BD39" s="9"/>
      <c r="BE39" s="9"/>
      <c r="BF39" s="9"/>
      <c r="BG39" s="9"/>
      <c r="BH39" s="13"/>
      <c r="BI39" s="9">
        <v>6849</v>
      </c>
      <c r="BJ39" s="9">
        <v>6972</v>
      </c>
      <c r="BK39" s="9">
        <v>7371</v>
      </c>
      <c r="BL39" s="22"/>
      <c r="BM39" s="9">
        <v>6744</v>
      </c>
      <c r="BN39" s="9">
        <v>6914</v>
      </c>
      <c r="BO39" s="9">
        <v>6692</v>
      </c>
      <c r="BP39" s="9">
        <v>6762</v>
      </c>
      <c r="BQ39" s="9">
        <v>6929</v>
      </c>
      <c r="BR39" s="13"/>
      <c r="BS39" s="9">
        <f t="shared" si="28"/>
        <v>8288</v>
      </c>
      <c r="BT39" s="9">
        <f t="shared" si="29"/>
        <v>8407</v>
      </c>
      <c r="BU39" s="9">
        <f t="shared" si="30"/>
        <v>8832</v>
      </c>
      <c r="BV39" s="22"/>
      <c r="BW39" s="9">
        <f t="shared" si="32"/>
        <v>8185</v>
      </c>
      <c r="BX39" s="9">
        <f t="shared" si="35"/>
        <v>8377</v>
      </c>
      <c r="BY39" s="9">
        <f t="shared" si="27"/>
        <v>8169</v>
      </c>
      <c r="BZ39" s="9">
        <f t="shared" si="33"/>
        <v>8261</v>
      </c>
      <c r="CA39" s="9">
        <f t="shared" si="34"/>
        <v>8459</v>
      </c>
      <c r="CB39" s="13"/>
      <c r="CC39" s="13"/>
      <c r="CI39" s="13"/>
      <c r="CJ39" s="13"/>
      <c r="CK39" s="13"/>
      <c r="CX39" s="13"/>
    </row>
    <row r="40" spans="1:102" ht="53.4" x14ac:dyDescent="0.3">
      <c r="A40" s="23" t="str">
        <f>A$14</f>
        <v>Radboudumc</v>
      </c>
      <c r="B40" s="19"/>
      <c r="C40" s="19"/>
      <c r="D40" s="19"/>
      <c r="E40" s="19"/>
      <c r="F40" s="19"/>
      <c r="G40" s="20" t="s">
        <v>30</v>
      </c>
      <c r="H40" s="19"/>
      <c r="I40" s="19"/>
      <c r="J40" s="20" t="s">
        <v>20</v>
      </c>
      <c r="K40" s="9">
        <v>703</v>
      </c>
      <c r="L40" s="9">
        <v>745</v>
      </c>
      <c r="M40" s="9">
        <v>714</v>
      </c>
      <c r="N40" s="9">
        <v>662</v>
      </c>
      <c r="O40" s="9">
        <v>717</v>
      </c>
      <c r="P40" s="9">
        <v>821</v>
      </c>
      <c r="Q40" s="9">
        <v>892</v>
      </c>
      <c r="R40" s="9">
        <v>804</v>
      </c>
      <c r="S40" s="9">
        <v>907</v>
      </c>
      <c r="T40" s="38"/>
      <c r="U40" s="9">
        <v>272</v>
      </c>
      <c r="V40" s="9">
        <v>280</v>
      </c>
      <c r="W40" s="9">
        <v>288</v>
      </c>
      <c r="X40" s="9">
        <v>295</v>
      </c>
      <c r="Y40" s="9">
        <v>316</v>
      </c>
      <c r="Z40" s="9">
        <v>330</v>
      </c>
      <c r="AA40" s="9">
        <v>336</v>
      </c>
      <c r="AB40" s="9">
        <v>354</v>
      </c>
      <c r="AC40" s="9">
        <v>372</v>
      </c>
      <c r="AD40" s="13"/>
      <c r="AE40" s="28">
        <v>413</v>
      </c>
      <c r="AF40" s="9">
        <v>405</v>
      </c>
      <c r="AG40" s="9">
        <v>390</v>
      </c>
      <c r="AH40" s="9">
        <v>377</v>
      </c>
      <c r="AI40" s="9">
        <v>361</v>
      </c>
      <c r="AJ40" s="9">
        <v>367</v>
      </c>
      <c r="AK40" s="9">
        <v>362</v>
      </c>
      <c r="AL40" s="9">
        <v>365</v>
      </c>
      <c r="AM40" s="9">
        <v>324</v>
      </c>
      <c r="AO40" s="9">
        <v>309</v>
      </c>
      <c r="AP40" s="9">
        <v>367</v>
      </c>
      <c r="AQ40" s="9">
        <v>400</v>
      </c>
      <c r="AR40" s="9">
        <v>440</v>
      </c>
      <c r="AS40" s="9">
        <v>475</v>
      </c>
      <c r="AT40" s="9">
        <v>532</v>
      </c>
      <c r="AU40" s="9">
        <v>534</v>
      </c>
      <c r="AV40" s="9">
        <v>509</v>
      </c>
      <c r="AW40" s="9">
        <v>514</v>
      </c>
      <c r="AX40" s="13"/>
      <c r="AY40" s="29"/>
      <c r="AZ40" s="9"/>
      <c r="BA40" s="9"/>
      <c r="BB40" s="9"/>
      <c r="BC40" s="9"/>
      <c r="BD40" s="9"/>
      <c r="BE40" s="9"/>
      <c r="BF40" s="9"/>
      <c r="BG40" s="9"/>
      <c r="BH40" s="13"/>
      <c r="BI40" s="9">
        <v>5386</v>
      </c>
      <c r="BJ40" s="9">
        <v>5450</v>
      </c>
      <c r="BK40" s="9">
        <v>5513</v>
      </c>
      <c r="BL40" s="9">
        <v>5450</v>
      </c>
      <c r="BM40" s="9">
        <v>5487</v>
      </c>
      <c r="BN40" s="9">
        <v>5788</v>
      </c>
      <c r="BO40" s="9">
        <v>6089</v>
      </c>
      <c r="BP40" s="9">
        <v>5861</v>
      </c>
      <c r="BQ40" s="9">
        <v>6135</v>
      </c>
      <c r="BR40" s="13"/>
      <c r="BS40" s="9">
        <f t="shared" si="28"/>
        <v>7083</v>
      </c>
      <c r="BT40" s="9">
        <f t="shared" si="29"/>
        <v>7247</v>
      </c>
      <c r="BU40" s="9">
        <f t="shared" si="30"/>
        <v>7305</v>
      </c>
      <c r="BV40" s="9">
        <f t="shared" si="31"/>
        <v>7224</v>
      </c>
      <c r="BW40" s="9">
        <f t="shared" si="32"/>
        <v>7356</v>
      </c>
      <c r="BX40" s="9">
        <f t="shared" si="35"/>
        <v>7838</v>
      </c>
      <c r="BY40" s="9">
        <f t="shared" si="27"/>
        <v>8213</v>
      </c>
      <c r="BZ40" s="9">
        <f t="shared" si="33"/>
        <v>7893</v>
      </c>
      <c r="CA40" s="9">
        <f t="shared" si="34"/>
        <v>8252</v>
      </c>
      <c r="CB40" s="13"/>
      <c r="CC40" s="13"/>
      <c r="CI40" s="13"/>
      <c r="CJ40" s="13"/>
      <c r="CK40" s="13"/>
      <c r="CX40" s="13"/>
    </row>
    <row r="41" spans="1:102" ht="53.4" x14ac:dyDescent="0.3">
      <c r="A41" s="23" t="str">
        <f>A$15</f>
        <v>Totaal</v>
      </c>
      <c r="B41" s="19"/>
      <c r="C41" s="19"/>
      <c r="D41" s="19"/>
      <c r="E41" s="19"/>
      <c r="F41" s="19"/>
      <c r="G41" s="20" t="s">
        <v>31</v>
      </c>
      <c r="H41" s="19"/>
      <c r="I41" s="19"/>
      <c r="J41" s="20" t="s">
        <v>16</v>
      </c>
      <c r="K41" s="9">
        <f t="shared" ref="K41" si="36">SUM(K34:K40)</f>
        <v>3766</v>
      </c>
      <c r="L41" s="9">
        <f>SUM(L34:L40)</f>
        <v>3992</v>
      </c>
      <c r="M41" s="9">
        <f>SUM(M34:M40)</f>
        <v>4291</v>
      </c>
      <c r="N41" s="9">
        <f>SUM(N34:N38,N40)</f>
        <v>3569</v>
      </c>
      <c r="O41" s="9">
        <f>SUM(O33:O40)</f>
        <v>4125</v>
      </c>
      <c r="P41" s="9">
        <f>SUM(P33:P40)</f>
        <v>4534</v>
      </c>
      <c r="Q41" s="9">
        <v>4735</v>
      </c>
      <c r="R41" s="9">
        <v>4503</v>
      </c>
      <c r="S41" s="9">
        <v>4582</v>
      </c>
      <c r="T41" s="38"/>
      <c r="U41" s="9">
        <f>SUM(U34:U40)</f>
        <v>1843</v>
      </c>
      <c r="V41" s="9">
        <f t="shared" ref="V41" si="37">SUM(V34:V40)</f>
        <v>1984</v>
      </c>
      <c r="W41" s="9">
        <f>SUM(W34:W40)</f>
        <v>2105</v>
      </c>
      <c r="X41" s="9">
        <f>SUM(X40,X34:X38)</f>
        <v>1882</v>
      </c>
      <c r="Y41" s="9">
        <f>SUM(Y33:Y40)</f>
        <v>2568</v>
      </c>
      <c r="Z41" s="9">
        <f>SUM(Z33:Z40)</f>
        <v>2538</v>
      </c>
      <c r="AA41" s="9">
        <v>2887</v>
      </c>
      <c r="AB41" s="9">
        <v>2604</v>
      </c>
      <c r="AC41" s="9">
        <v>2683</v>
      </c>
      <c r="AD41" s="13"/>
      <c r="AE41" s="9">
        <f>SUM(AE34:AE40)</f>
        <v>2502</v>
      </c>
      <c r="AF41" s="9">
        <f>SUM(AF34:AF40)</f>
        <v>2672</v>
      </c>
      <c r="AG41" s="9">
        <f t="shared" ref="AG41" si="38">SUM(AG34:AG40)</f>
        <v>2578</v>
      </c>
      <c r="AH41" s="9">
        <f>SUM(AH40,AH34:AH38)</f>
        <v>2451</v>
      </c>
      <c r="AI41" s="9">
        <f>SUM(AI33:AI40)</f>
        <v>2911</v>
      </c>
      <c r="AJ41" s="9">
        <f>SUM(AJ33:AJ40)</f>
        <v>2712</v>
      </c>
      <c r="AK41" s="9">
        <v>2965</v>
      </c>
      <c r="AL41" s="9">
        <v>2858</v>
      </c>
      <c r="AM41" s="9">
        <v>2490</v>
      </c>
      <c r="AO41" s="9">
        <f>SUM(AO34:AO40)</f>
        <v>2274</v>
      </c>
      <c r="AP41" s="29">
        <f>SUM(AP34:AP40)</f>
        <v>2339</v>
      </c>
      <c r="AQ41" s="9">
        <f>SUM(AQ34:AQ40)</f>
        <v>2466</v>
      </c>
      <c r="AR41" s="9">
        <f>SUM(AR40,AR34:AR38)</f>
        <v>2077</v>
      </c>
      <c r="AS41" s="9">
        <f>SUM(AS33:AS40)</f>
        <v>2703</v>
      </c>
      <c r="AT41" s="9">
        <f>SUM(AT33:AT40)</f>
        <v>2925</v>
      </c>
      <c r="AU41" s="9">
        <v>3184</v>
      </c>
      <c r="AV41" s="9">
        <v>2850</v>
      </c>
      <c r="AW41" s="9">
        <v>2816</v>
      </c>
      <c r="AX41" s="13"/>
      <c r="AY41" s="9">
        <f>SUM(AY34:AY40)</f>
        <v>355</v>
      </c>
      <c r="AZ41" s="29">
        <f>SUM(AZ34:AZ40)</f>
        <v>15</v>
      </c>
      <c r="BA41" s="9">
        <f>SUM(BA34:BA40)</f>
        <v>14</v>
      </c>
      <c r="BB41" s="9">
        <f>SUM(BB34:BB40)</f>
        <v>415</v>
      </c>
      <c r="BC41" s="9">
        <f t="shared" ref="BC41" si="39">SUM(BC33:BC40)</f>
        <v>1065</v>
      </c>
      <c r="BD41" s="9">
        <f>SUM(BD33:BD40)</f>
        <v>32</v>
      </c>
      <c r="BE41" s="9">
        <v>21</v>
      </c>
      <c r="BF41" s="9">
        <v>47</v>
      </c>
      <c r="BG41" s="9">
        <v>17</v>
      </c>
      <c r="BH41" s="13"/>
      <c r="BI41" s="9">
        <f>SUM(BI34:BI40)</f>
        <v>35158</v>
      </c>
      <c r="BJ41" s="9">
        <f>SUM(BJ34:BJ40)</f>
        <v>37004</v>
      </c>
      <c r="BK41" s="9">
        <f>SUM(BK34:BK40)</f>
        <v>37337</v>
      </c>
      <c r="BL41" s="9">
        <f>SUM(BL40,BL34:BL38)</f>
        <v>30189</v>
      </c>
      <c r="BM41" s="9">
        <f>SUM(BM33:BM40)</f>
        <v>38386</v>
      </c>
      <c r="BN41" s="9">
        <f>SUM(BN33:BN40)</f>
        <v>37153</v>
      </c>
      <c r="BO41" s="9">
        <v>41581</v>
      </c>
      <c r="BP41" s="9">
        <v>37529</v>
      </c>
      <c r="BQ41" s="9">
        <v>37672</v>
      </c>
      <c r="BR41" s="13"/>
      <c r="BS41" s="9">
        <f t="shared" si="28"/>
        <v>45898</v>
      </c>
      <c r="BT41" s="9">
        <f t="shared" si="29"/>
        <v>48006</v>
      </c>
      <c r="BU41" s="9">
        <f t="shared" si="30"/>
        <v>48791</v>
      </c>
      <c r="BV41" s="9">
        <f t="shared" si="31"/>
        <v>40583</v>
      </c>
      <c r="BW41" s="9">
        <f t="shared" si="32"/>
        <v>51758</v>
      </c>
      <c r="BX41" s="9">
        <f t="shared" si="35"/>
        <v>49894</v>
      </c>
      <c r="BY41" s="9">
        <f t="shared" si="27"/>
        <v>55373</v>
      </c>
      <c r="BZ41" s="9">
        <f t="shared" si="33"/>
        <v>50391</v>
      </c>
      <c r="CA41" s="9">
        <f t="shared" si="34"/>
        <v>50260</v>
      </c>
      <c r="CB41" s="13"/>
      <c r="CC41" s="13"/>
      <c r="CI41" s="13"/>
      <c r="CJ41" s="13"/>
      <c r="CK41" s="13"/>
      <c r="CX41" s="13"/>
    </row>
    <row r="42" spans="1:102" x14ac:dyDescent="0.3">
      <c r="AD42" s="13"/>
      <c r="AX42" s="13"/>
      <c r="BH42" s="13"/>
      <c r="BR42" s="13"/>
      <c r="CB42" s="13"/>
      <c r="CC42" s="13"/>
      <c r="CI42" s="13"/>
      <c r="CJ42" s="13"/>
      <c r="CK42" s="13"/>
      <c r="CX42" s="13"/>
    </row>
    <row r="43" spans="1:102" x14ac:dyDescent="0.3">
      <c r="AD43" s="13"/>
      <c r="AX43" s="13"/>
      <c r="BH43" s="13"/>
      <c r="BR43" s="13"/>
      <c r="CB43" s="13"/>
      <c r="CC43" s="13"/>
      <c r="CI43" s="13"/>
      <c r="CJ43" s="13"/>
      <c r="CK43" s="13"/>
      <c r="CX43" s="13"/>
    </row>
    <row r="44" spans="1:102" x14ac:dyDescent="0.3">
      <c r="AD44" s="13"/>
      <c r="AX44" s="13"/>
      <c r="BH44" s="13"/>
      <c r="BR44" s="13"/>
      <c r="CB44" s="13"/>
      <c r="CC44" s="13"/>
      <c r="CI44" s="13"/>
      <c r="CJ44" s="13"/>
      <c r="CK44" s="13"/>
      <c r="CX44" s="13"/>
    </row>
    <row r="45" spans="1:102" x14ac:dyDescent="0.3">
      <c r="AD45" s="13"/>
      <c r="AX45" s="13"/>
      <c r="BH45" s="13"/>
      <c r="BR45" s="13"/>
      <c r="CB45" s="13"/>
      <c r="CC45" s="13"/>
      <c r="CI45" s="13"/>
      <c r="CJ45" s="13"/>
      <c r="CK45" s="13"/>
      <c r="CX45" s="13"/>
    </row>
    <row r="46" spans="1:102" x14ac:dyDescent="0.3">
      <c r="AD46" s="13"/>
      <c r="AX46" s="13"/>
      <c r="BH46" s="13"/>
      <c r="BR46" s="13"/>
      <c r="CB46" s="13"/>
      <c r="CC46" s="13"/>
      <c r="CI46" s="13"/>
      <c r="CJ46" s="13"/>
      <c r="CK46" s="13"/>
      <c r="CX46" s="13"/>
    </row>
    <row r="47" spans="1:102" x14ac:dyDescent="0.3">
      <c r="AD47" s="13"/>
      <c r="AX47" s="13"/>
      <c r="BH47" s="13"/>
      <c r="BR47" s="13"/>
      <c r="CB47" s="13"/>
      <c r="CC47" s="13"/>
      <c r="CI47" s="13"/>
      <c r="CJ47" s="13"/>
      <c r="CK47" s="13"/>
      <c r="CX47" s="13"/>
    </row>
  </sheetData>
  <mergeCells count="3">
    <mergeCell ref="B5:I5"/>
    <mergeCell ref="B18:I18"/>
    <mergeCell ref="B31:I31"/>
  </mergeCell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manualMax="100000" manualMin="0" type="column" displayEmptyCellsAs="gap" minAxisType="custom" maxAxisType="custom" xr2:uid="{5DB0031F-0840-4DE4-99A2-1A045FECFF5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(functie)'!BS28:CA28</xm:f>
              <xm:sqref>I28</xm:sqref>
            </x14:sparkline>
          </x14:sparklines>
        </x14:sparklineGroup>
        <x14:sparklineGroup manualMax="100000" manualMin="0" type="column" displayEmptyCellsAs="gap" minAxisType="custom" maxAxisType="custom" xr2:uid="{D192A83B-AB16-4D17-A669-396F0854B102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(functie)'!BI28:BQ28</xm:f>
              <xm:sqref>H28</xm:sqref>
            </x14:sparkline>
          </x14:sparklines>
        </x14:sparklineGroup>
        <x14:sparklineGroup manualMax="10000" manualMin="0" type="column" displayEmptyCellsAs="gap" minAxisType="custom" maxAxisType="custom" xr2:uid="{98D31629-FFD6-4A24-9E79-613F386AFD48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(functie)'!AY28:BG28</xm:f>
              <xm:sqref>F28</xm:sqref>
            </x14:sparkline>
          </x14:sparklines>
        </x14:sparklineGroup>
        <x14:sparklineGroup manualMax="10000" manualMin="0" type="column" displayEmptyCellsAs="gap" minAxisType="custom" maxAxisType="custom" xr2:uid="{5C8AFC9B-4BEB-4B3E-B063-3B9292D47E1E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(functie)'!AO28:AW28</xm:f>
              <xm:sqref>E28</xm:sqref>
            </x14:sparkline>
          </x14:sparklines>
        </x14:sparklineGroup>
        <x14:sparklineGroup manualMax="10000" manualMin="0" type="column" displayEmptyCellsAs="gap" minAxisType="custom" maxAxisType="custom" xr2:uid="{A52A169B-D245-40A6-BDA5-0EBF2ABDD660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(functie)'!AE28:AM28</xm:f>
              <xm:sqref>D28</xm:sqref>
            </x14:sparkline>
          </x14:sparklines>
        </x14:sparklineGroup>
        <x14:sparklineGroup manualMax="10000" manualMin="0" type="column" displayEmptyCellsAs="gap" minAxisType="custom" maxAxisType="custom" xr2:uid="{B365EBFB-076C-4925-8BB4-6F846E4F5B1F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(functie)'!U28:AC28</xm:f>
              <xm:sqref>C28</xm:sqref>
            </x14:sparkline>
          </x14:sparklines>
        </x14:sparklineGroup>
        <x14:sparklineGroup manualMax="10000" manualMin="0" type="column" displayEmptyCellsAs="gap" minAxisType="custom" maxAxisType="custom" xr2:uid="{C7196A44-D1B5-4B15-8D74-35B2FACABCF3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(functie)'!K28:S28</xm:f>
              <xm:sqref>B28</xm:sqref>
            </x14:sparkline>
          </x14:sparklines>
        </x14:sparklineGroup>
        <x14:sparklineGroup manualMax="100000" manualMin="0" type="column" displayEmptyCellsAs="gap" minAxisType="custom" maxAxisType="custom" xr2:uid="{4BC2BE8B-0BB8-4B34-B439-89520EE27AD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(functie)'!BS41:CA41</xm:f>
              <xm:sqref>I41</xm:sqref>
            </x14:sparkline>
          </x14:sparklines>
        </x14:sparklineGroup>
        <x14:sparklineGroup manualMax="1500" manualMin="0" type="column" displayEmptyCellsAs="gap" minAxisType="custom" maxAxisType="custom" xr2:uid="{167084E3-241D-43B4-9892-CDF0EF908C2D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(functie)'!AY7:BG7</xm:f>
              <xm:sqref>F7</xm:sqref>
            </x14:sparkline>
            <x14:sparkline>
              <xm:f>'Geslacht (functie)'!AY8:BG8</xm:f>
              <xm:sqref>F8</xm:sqref>
            </x14:sparkline>
            <x14:sparkline>
              <xm:f>'Geslacht (functie)'!AY9:BG9</xm:f>
              <xm:sqref>F9</xm:sqref>
            </x14:sparkline>
            <x14:sparkline>
              <xm:f>'Geslacht (functie)'!AY10:BG10</xm:f>
              <xm:sqref>F10</xm:sqref>
            </x14:sparkline>
            <x14:sparkline>
              <xm:f>'Geslacht (functie)'!AY11:BG11</xm:f>
              <xm:sqref>F11</xm:sqref>
            </x14:sparkline>
            <x14:sparkline>
              <xm:f>'Geslacht (functie)'!AY12:BG12</xm:f>
              <xm:sqref>F12</xm:sqref>
            </x14:sparkline>
            <x14:sparkline>
              <xm:f>'Geslacht (functie)'!AY13:BG13</xm:f>
              <xm:sqref>F13</xm:sqref>
            </x14:sparkline>
            <x14:sparkline>
              <xm:f>'Geslacht (functie)'!AY14:BG14</xm:f>
              <xm:sqref>F14</xm:sqref>
            </x14:sparkline>
          </x14:sparklines>
        </x14:sparklineGroup>
        <x14:sparklineGroup manualMax="1500" manualMin="0" type="column" displayEmptyCellsAs="gap" minAxisType="custom" maxAxisType="custom" xr2:uid="{8669F5C3-C786-46F2-BE0D-4491962DA44F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(functie)'!AO7:AW7</xm:f>
              <xm:sqref>E7</xm:sqref>
            </x14:sparkline>
            <x14:sparkline>
              <xm:f>'Geslacht (functie)'!AO8:AW8</xm:f>
              <xm:sqref>E8</xm:sqref>
            </x14:sparkline>
            <x14:sparkline>
              <xm:f>'Geslacht (functie)'!AO9:AW9</xm:f>
              <xm:sqref>E9</xm:sqref>
            </x14:sparkline>
            <x14:sparkline>
              <xm:f>'Geslacht (functie)'!AO10:AW10</xm:f>
              <xm:sqref>E10</xm:sqref>
            </x14:sparkline>
            <x14:sparkline>
              <xm:f>'Geslacht (functie)'!AO11:AW11</xm:f>
              <xm:sqref>E11</xm:sqref>
            </x14:sparkline>
            <x14:sparkline>
              <xm:f>'Geslacht (functie)'!AO12:AW12</xm:f>
              <xm:sqref>E12</xm:sqref>
            </x14:sparkline>
            <x14:sparkline>
              <xm:f>'Geslacht (functie)'!AO13:AW13</xm:f>
              <xm:sqref>E13</xm:sqref>
            </x14:sparkline>
            <x14:sparkline>
              <xm:f>'Geslacht (functie)'!AO14:AW14</xm:f>
              <xm:sqref>E14</xm:sqref>
            </x14:sparkline>
          </x14:sparklines>
        </x14:sparklineGroup>
        <x14:sparklineGroup manualMax="1500" manualMin="0" type="column" displayEmptyCellsAs="gap" minAxisType="custom" maxAxisType="custom" xr2:uid="{36B9F22D-C188-4A33-B8C7-B6C3876CFDC0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(functie)'!AE7:AM7</xm:f>
              <xm:sqref>D7</xm:sqref>
            </x14:sparkline>
            <x14:sparkline>
              <xm:f>'Geslacht (functie)'!AE8:AM8</xm:f>
              <xm:sqref>D8</xm:sqref>
            </x14:sparkline>
            <x14:sparkline>
              <xm:f>'Geslacht (functie)'!AE9:AM9</xm:f>
              <xm:sqref>D9</xm:sqref>
            </x14:sparkline>
            <x14:sparkline>
              <xm:f>'Geslacht (functie)'!AE10:AM10</xm:f>
              <xm:sqref>D10</xm:sqref>
            </x14:sparkline>
            <x14:sparkline>
              <xm:f>'Geslacht (functie)'!AE11:AM11</xm:f>
              <xm:sqref>D11</xm:sqref>
            </x14:sparkline>
            <x14:sparkline>
              <xm:f>'Geslacht (functie)'!AE12:AM12</xm:f>
              <xm:sqref>D12</xm:sqref>
            </x14:sparkline>
            <x14:sparkline>
              <xm:f>'Geslacht (functie)'!AE13:AM13</xm:f>
              <xm:sqref>D13</xm:sqref>
            </x14:sparkline>
            <x14:sparkline>
              <xm:f>'Geslacht (functie)'!AE14:AM14</xm:f>
              <xm:sqref>D14</xm:sqref>
            </x14:sparkline>
          </x14:sparklines>
        </x14:sparklineGroup>
        <x14:sparklineGroup manualMax="1500" manualMin="0" type="column" displayEmptyCellsAs="gap" minAxisType="custom" maxAxisType="custom" xr2:uid="{CCCC49C9-C949-4068-8C07-935BE5E74F8F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(functie)'!K7:S7</xm:f>
              <xm:sqref>B7</xm:sqref>
            </x14:sparkline>
            <x14:sparkline>
              <xm:f>'Geslacht (functie)'!K8:S8</xm:f>
              <xm:sqref>B8</xm:sqref>
            </x14:sparkline>
            <x14:sparkline>
              <xm:f>'Geslacht (functie)'!K9:S9</xm:f>
              <xm:sqref>B9</xm:sqref>
            </x14:sparkline>
            <x14:sparkline>
              <xm:f>'Geslacht (functie)'!K10:S10</xm:f>
              <xm:sqref>B10</xm:sqref>
            </x14:sparkline>
            <x14:sparkline>
              <xm:f>'Geslacht (functie)'!K11:S11</xm:f>
              <xm:sqref>B11</xm:sqref>
            </x14:sparkline>
            <x14:sparkline>
              <xm:f>'Geslacht (functie)'!K12:S12</xm:f>
              <xm:sqref>B12</xm:sqref>
            </x14:sparkline>
            <x14:sparkline>
              <xm:f>'Geslacht (functie)'!K13:S13</xm:f>
              <xm:sqref>B13</xm:sqref>
            </x14:sparkline>
            <x14:sparkline>
              <xm:f>'Geslacht (functie)'!K14:S14</xm:f>
              <xm:sqref>B14</xm:sqref>
            </x14:sparkline>
          </x14:sparklines>
        </x14:sparklineGroup>
        <x14:sparklineGroup manualMax="1500" manualMin="0" type="column" displayEmptyCellsAs="gap" minAxisType="custom" maxAxisType="custom" xr2:uid="{2B49BB3C-E979-44C9-85C2-2CD0964BC2A7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(functie)'!AY33:BG33</xm:f>
              <xm:sqref>F33</xm:sqref>
            </x14:sparkline>
            <x14:sparkline>
              <xm:f>'Geslacht (functie)'!AY34:BG34</xm:f>
              <xm:sqref>F34</xm:sqref>
            </x14:sparkline>
            <x14:sparkline>
              <xm:f>'Geslacht (functie)'!AY35:BG35</xm:f>
              <xm:sqref>F35</xm:sqref>
            </x14:sparkline>
            <x14:sparkline>
              <xm:f>'Geslacht (functie)'!AY36:BG36</xm:f>
              <xm:sqref>F36</xm:sqref>
            </x14:sparkline>
            <x14:sparkline>
              <xm:f>'Geslacht (functie)'!AY37:BG37</xm:f>
              <xm:sqref>F37</xm:sqref>
            </x14:sparkline>
            <x14:sparkline>
              <xm:f>'Geslacht (functie)'!AY38:BG38</xm:f>
              <xm:sqref>F38</xm:sqref>
            </x14:sparkline>
            <x14:sparkline>
              <xm:f>'Geslacht (functie)'!AY39:BG39</xm:f>
              <xm:sqref>F39</xm:sqref>
            </x14:sparkline>
            <x14:sparkline>
              <xm:f>'Geslacht (functie)'!AY40:BG40</xm:f>
              <xm:sqref>F40</xm:sqref>
            </x14:sparkline>
          </x14:sparklines>
        </x14:sparklineGroup>
        <x14:sparklineGroup manualMax="1500" manualMin="0" type="column" displayEmptyCellsAs="gap" minAxisType="custom" maxAxisType="custom" xr2:uid="{F3C3A087-8D01-46B6-9821-EF0EB94EB027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(functie)'!AY20:BG20</xm:f>
              <xm:sqref>F20</xm:sqref>
            </x14:sparkline>
            <x14:sparkline>
              <xm:f>'Geslacht (functie)'!AY21:BG21</xm:f>
              <xm:sqref>F21</xm:sqref>
            </x14:sparkline>
            <x14:sparkline>
              <xm:f>'Geslacht (functie)'!AY22:BG22</xm:f>
              <xm:sqref>F22</xm:sqref>
            </x14:sparkline>
            <x14:sparkline>
              <xm:f>'Geslacht (functie)'!AY23:BG23</xm:f>
              <xm:sqref>F23</xm:sqref>
            </x14:sparkline>
            <x14:sparkline>
              <xm:f>'Geslacht (functie)'!AY24:BG24</xm:f>
              <xm:sqref>F24</xm:sqref>
            </x14:sparkline>
            <x14:sparkline>
              <xm:f>'Geslacht (functie)'!AY25:BG25</xm:f>
              <xm:sqref>F25</xm:sqref>
            </x14:sparkline>
            <x14:sparkline>
              <xm:f>'Geslacht (functie)'!AY26:BG26</xm:f>
              <xm:sqref>F26</xm:sqref>
            </x14:sparkline>
            <x14:sparkline>
              <xm:f>'Geslacht (functie)'!AY27:BG27</xm:f>
              <xm:sqref>F27</xm:sqref>
            </x14:sparkline>
          </x14:sparklines>
        </x14:sparklineGroup>
        <x14:sparklineGroup manualMax="1500" manualMin="0" type="column" displayEmptyCellsAs="gap" minAxisType="custom" maxAxisType="custom" xr2:uid="{FFCDCCE6-FBE5-4A5A-A3AB-466F289616B2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(functie)'!U7:AC7</xm:f>
              <xm:sqref>C7</xm:sqref>
            </x14:sparkline>
            <x14:sparkline>
              <xm:f>'Geslacht (functie)'!U8:AC8</xm:f>
              <xm:sqref>C8</xm:sqref>
            </x14:sparkline>
            <x14:sparkline>
              <xm:f>'Geslacht (functie)'!U9:AC9</xm:f>
              <xm:sqref>C9</xm:sqref>
            </x14:sparkline>
            <x14:sparkline>
              <xm:f>'Geslacht (functie)'!U10:AC10</xm:f>
              <xm:sqref>C10</xm:sqref>
            </x14:sparkline>
            <x14:sparkline>
              <xm:f>'Geslacht (functie)'!U11:AC11</xm:f>
              <xm:sqref>C11</xm:sqref>
            </x14:sparkline>
            <x14:sparkline>
              <xm:f>'Geslacht (functie)'!U12:AC12</xm:f>
              <xm:sqref>C12</xm:sqref>
            </x14:sparkline>
            <x14:sparkline>
              <xm:f>'Geslacht (functie)'!U13:AC13</xm:f>
              <xm:sqref>C13</xm:sqref>
            </x14:sparkline>
            <x14:sparkline>
              <xm:f>'Geslacht (functie)'!U14:AC14</xm:f>
              <xm:sqref>C14</xm:sqref>
            </x14:sparkline>
          </x14:sparklines>
        </x14:sparklineGroup>
        <x14:sparklineGroup manualMax="100000" manualMin="0" type="column" displayEmptyCellsAs="gap" minAxisType="custom" maxAxisType="custom" xr2:uid="{B9C77695-5AEC-4C31-AFCB-341884334134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(functie)'!BI41:BQ41</xm:f>
              <xm:sqref>H41</xm:sqref>
            </x14:sparkline>
          </x14:sparklines>
        </x14:sparklineGroup>
        <x14:sparklineGroup manualMax="10000" manualMin="0" type="column" displayEmptyCellsAs="gap" minAxisType="custom" maxAxisType="custom" xr2:uid="{9AD95938-21B5-4E30-8A66-95CDAD539F67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(functie)'!AY41:BG41</xm:f>
              <xm:sqref>F41</xm:sqref>
            </x14:sparkline>
          </x14:sparklines>
        </x14:sparklineGroup>
        <x14:sparklineGroup manualMax="15000" manualMin="0" type="column" displayEmptyCellsAs="gap" minAxisType="custom" maxAxisType="custom" xr2:uid="{6629278E-A55D-4D2F-9F03-28EE5010876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(functie)'!BS20:CA20</xm:f>
              <xm:sqref>I20</xm:sqref>
            </x14:sparkline>
            <x14:sparkline>
              <xm:f>'Geslacht (functie)'!BS21:CA21</xm:f>
              <xm:sqref>I21</xm:sqref>
            </x14:sparkline>
            <x14:sparkline>
              <xm:f>'Geslacht (functie)'!BS22:CA22</xm:f>
              <xm:sqref>I22</xm:sqref>
            </x14:sparkline>
            <x14:sparkline>
              <xm:f>'Geslacht (functie)'!BS23:CA23</xm:f>
              <xm:sqref>I23</xm:sqref>
            </x14:sparkline>
            <x14:sparkline>
              <xm:f>'Geslacht (functie)'!BS24:CA24</xm:f>
              <xm:sqref>I24</xm:sqref>
            </x14:sparkline>
            <x14:sparkline>
              <xm:f>'Geslacht (functie)'!BS25:CA25</xm:f>
              <xm:sqref>I25</xm:sqref>
            </x14:sparkline>
            <x14:sparkline>
              <xm:f>'Geslacht (functie)'!BS26:CA26</xm:f>
              <xm:sqref>I26</xm:sqref>
            </x14:sparkline>
            <x14:sparkline>
              <xm:f>'Geslacht (functie)'!BS27:CA27</xm:f>
              <xm:sqref>I27</xm:sqref>
            </x14:sparkline>
          </x14:sparklines>
        </x14:sparklineGroup>
        <x14:sparklineGroup manualMax="1500" manualMin="0" type="column" displayEmptyCellsAs="gap" minAxisType="custom" maxAxisType="custom" xr2:uid="{5221EA10-F400-49B9-9EF6-CAE0EE75E190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(functie)'!U20:AC20</xm:f>
              <xm:sqref>C20</xm:sqref>
            </x14:sparkline>
            <x14:sparkline>
              <xm:f>'Geslacht (functie)'!U21:AC21</xm:f>
              <xm:sqref>C21</xm:sqref>
            </x14:sparkline>
            <x14:sparkline>
              <xm:f>'Geslacht (functie)'!U22:AC22</xm:f>
              <xm:sqref>C22</xm:sqref>
            </x14:sparkline>
            <x14:sparkline>
              <xm:f>'Geslacht (functie)'!U23:AC23</xm:f>
              <xm:sqref>C23</xm:sqref>
            </x14:sparkline>
            <x14:sparkline>
              <xm:f>'Geslacht (functie)'!U24:AC24</xm:f>
              <xm:sqref>C24</xm:sqref>
            </x14:sparkline>
            <x14:sparkline>
              <xm:f>'Geslacht (functie)'!U25:AC25</xm:f>
              <xm:sqref>C25</xm:sqref>
            </x14:sparkline>
            <x14:sparkline>
              <xm:f>'Geslacht (functie)'!U26:AC26</xm:f>
              <xm:sqref>C26</xm:sqref>
            </x14:sparkline>
            <x14:sparkline>
              <xm:f>'Geslacht (functie)'!U27:AC27</xm:f>
              <xm:sqref>C27</xm:sqref>
            </x14:sparkline>
          </x14:sparklines>
        </x14:sparklineGroup>
        <x14:sparklineGroup manualMax="1500" manualMin="0" type="column" displayEmptyCellsAs="gap" minAxisType="custom" maxAxisType="custom" xr2:uid="{76DF15E9-C06E-4271-8EDA-F96369AFE552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(functie)'!K20:S20</xm:f>
              <xm:sqref>B20</xm:sqref>
            </x14:sparkline>
            <x14:sparkline>
              <xm:f>'Geslacht (functie)'!K21:S21</xm:f>
              <xm:sqref>B21</xm:sqref>
            </x14:sparkline>
            <x14:sparkline>
              <xm:f>'Geslacht (functie)'!K22:S22</xm:f>
              <xm:sqref>B22</xm:sqref>
            </x14:sparkline>
            <x14:sparkline>
              <xm:f>'Geslacht (functie)'!K23:S23</xm:f>
              <xm:sqref>B23</xm:sqref>
            </x14:sparkline>
            <x14:sparkline>
              <xm:f>'Geslacht (functie)'!K24:S24</xm:f>
              <xm:sqref>B24</xm:sqref>
            </x14:sparkline>
            <x14:sparkline>
              <xm:f>'Geslacht (functie)'!K25:S25</xm:f>
              <xm:sqref>B25</xm:sqref>
            </x14:sparkline>
            <x14:sparkline>
              <xm:f>'Geslacht (functie)'!K26:S26</xm:f>
              <xm:sqref>B26</xm:sqref>
            </x14:sparkline>
            <x14:sparkline>
              <xm:f>'Geslacht (functie)'!K27:S27</xm:f>
              <xm:sqref>B27</xm:sqref>
            </x14:sparkline>
          </x14:sparklines>
        </x14:sparklineGroup>
        <x14:sparklineGroup manualMax="1500" manualMin="0" type="column" displayEmptyCellsAs="gap" minAxisType="custom" maxAxisType="custom" xr2:uid="{D565D5D5-6E97-40A2-AEFD-E77CE019319A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(functie)'!AE20:AM20</xm:f>
              <xm:sqref>D20</xm:sqref>
            </x14:sparkline>
            <x14:sparkline>
              <xm:f>'Geslacht (functie)'!AE21:AM21</xm:f>
              <xm:sqref>D21</xm:sqref>
            </x14:sparkline>
            <x14:sparkline>
              <xm:f>'Geslacht (functie)'!AE22:AM22</xm:f>
              <xm:sqref>D22</xm:sqref>
            </x14:sparkline>
            <x14:sparkline>
              <xm:f>'Geslacht (functie)'!AE23:AM23</xm:f>
              <xm:sqref>D23</xm:sqref>
            </x14:sparkline>
            <x14:sparkline>
              <xm:f>'Geslacht (functie)'!AE24:AM24</xm:f>
              <xm:sqref>D24</xm:sqref>
            </x14:sparkline>
            <x14:sparkline>
              <xm:f>'Geslacht (functie)'!AE25:AM25</xm:f>
              <xm:sqref>D25</xm:sqref>
            </x14:sparkline>
            <x14:sparkline>
              <xm:f>'Geslacht (functie)'!AE26:AM26</xm:f>
              <xm:sqref>D26</xm:sqref>
            </x14:sparkline>
            <x14:sparkline>
              <xm:f>'Geslacht (functie)'!AE27:AM27</xm:f>
              <xm:sqref>D27</xm:sqref>
            </x14:sparkline>
          </x14:sparklines>
        </x14:sparklineGroup>
        <x14:sparklineGroup manualMax="1500" manualMin="0" type="column" displayEmptyCellsAs="gap" minAxisType="custom" maxAxisType="custom" xr2:uid="{8EF30D4B-51EA-4C1D-AF2A-DCF30ADB9559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(functie)'!AO20:AW20</xm:f>
              <xm:sqref>E20</xm:sqref>
            </x14:sparkline>
            <x14:sparkline>
              <xm:f>'Geslacht (functie)'!AO21:AW21</xm:f>
              <xm:sqref>E21</xm:sqref>
            </x14:sparkline>
            <x14:sparkline>
              <xm:f>'Geslacht (functie)'!AO22:AW22</xm:f>
              <xm:sqref>E22</xm:sqref>
            </x14:sparkline>
            <x14:sparkline>
              <xm:f>'Geslacht (functie)'!AO23:AW23</xm:f>
              <xm:sqref>E23</xm:sqref>
            </x14:sparkline>
            <x14:sparkline>
              <xm:f>'Geslacht (functie)'!AO24:AW24</xm:f>
              <xm:sqref>E24</xm:sqref>
            </x14:sparkline>
            <x14:sparkline>
              <xm:f>'Geslacht (functie)'!AO25:AW25</xm:f>
              <xm:sqref>E25</xm:sqref>
            </x14:sparkline>
            <x14:sparkline>
              <xm:f>'Geslacht (functie)'!AO26:AW26</xm:f>
              <xm:sqref>E26</xm:sqref>
            </x14:sparkline>
            <x14:sparkline>
              <xm:f>'Geslacht (functie)'!AO27:AW27</xm:f>
              <xm:sqref>E27</xm:sqref>
            </x14:sparkline>
          </x14:sparklines>
        </x14:sparklineGroup>
        <x14:sparklineGroup manualMax="15000" manualMin="0" type="column" displayEmptyCellsAs="gap" minAxisType="custom" maxAxisType="custom" xr2:uid="{2E19F80E-4968-4FD2-B790-FBB775997BC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(functie)'!BS7:CA7</xm:f>
              <xm:sqref>I7</xm:sqref>
            </x14:sparkline>
            <x14:sparkline>
              <xm:f>'Geslacht (functie)'!BS8:CA8</xm:f>
              <xm:sqref>I8</xm:sqref>
            </x14:sparkline>
            <x14:sparkline>
              <xm:f>'Geslacht (functie)'!BS9:CA9</xm:f>
              <xm:sqref>I9</xm:sqref>
            </x14:sparkline>
            <x14:sparkline>
              <xm:f>'Geslacht (functie)'!BS10:CA10</xm:f>
              <xm:sqref>I10</xm:sqref>
            </x14:sparkline>
            <x14:sparkline>
              <xm:f>'Geslacht (functie)'!BS11:CA11</xm:f>
              <xm:sqref>I11</xm:sqref>
            </x14:sparkline>
            <x14:sparkline>
              <xm:f>'Geslacht (functie)'!BS12:CA12</xm:f>
              <xm:sqref>I12</xm:sqref>
            </x14:sparkline>
            <x14:sparkline>
              <xm:f>'Geslacht (functie)'!BS13:CA13</xm:f>
              <xm:sqref>I13</xm:sqref>
            </x14:sparkline>
            <x14:sparkline>
              <xm:f>'Geslacht (functie)'!BS14:CA14</xm:f>
              <xm:sqref>I14</xm:sqref>
            </x14:sparkline>
          </x14:sparklines>
        </x14:sparklineGroup>
        <x14:sparklineGroup manualMax="15000" manualMin="0" type="column" displayEmptyCellsAs="gap" minAxisType="custom" maxAxisType="custom" xr2:uid="{853865E8-E5BD-48E3-B533-E49AA3F13F12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(functie)'!BI7:BQ7</xm:f>
              <xm:sqref>H7</xm:sqref>
            </x14:sparkline>
            <x14:sparkline>
              <xm:f>'Geslacht (functie)'!BI8:BQ8</xm:f>
              <xm:sqref>H8</xm:sqref>
            </x14:sparkline>
            <x14:sparkline>
              <xm:f>'Geslacht (functie)'!BI9:BQ9</xm:f>
              <xm:sqref>H9</xm:sqref>
            </x14:sparkline>
            <x14:sparkline>
              <xm:f>'Geslacht (functie)'!BI10:BQ10</xm:f>
              <xm:sqref>H10</xm:sqref>
            </x14:sparkline>
            <x14:sparkline>
              <xm:f>'Geslacht (functie)'!BI11:BQ11</xm:f>
              <xm:sqref>H11</xm:sqref>
            </x14:sparkline>
            <x14:sparkline>
              <xm:f>'Geslacht (functie)'!BI12:BQ12</xm:f>
              <xm:sqref>H12</xm:sqref>
            </x14:sparkline>
            <x14:sparkline>
              <xm:f>'Geslacht (functie)'!BI13:BQ13</xm:f>
              <xm:sqref>H13</xm:sqref>
            </x14:sparkline>
            <x14:sparkline>
              <xm:f>'Geslacht (functie)'!BI14:BQ14</xm:f>
              <xm:sqref>H14</xm:sqref>
            </x14:sparkline>
          </x14:sparklines>
        </x14:sparklineGroup>
        <x14:sparklineGroup manualMax="10000" manualMin="0" type="column" displayEmptyCellsAs="gap" minAxisType="custom" maxAxisType="custom" xr2:uid="{492D9CB6-D1F9-4B6A-98B9-981859E06410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(functie)'!AO41:AW41</xm:f>
              <xm:sqref>E41</xm:sqref>
            </x14:sparkline>
          </x14:sparklines>
        </x14:sparklineGroup>
        <x14:sparklineGroup manualMax="10000" manualMin="0" type="column" displayEmptyCellsAs="gap" minAxisType="custom" maxAxisType="custom" xr2:uid="{6F3CC2B9-3EA7-4368-84C2-899D71E297A1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(functie)'!AE41:AM41</xm:f>
              <xm:sqref>D41</xm:sqref>
            </x14:sparkline>
          </x14:sparklines>
        </x14:sparklineGroup>
        <x14:sparklineGroup manualMax="100000" manualMin="0" type="column" displayEmptyCellsAs="gap" minAxisType="custom" maxAxisType="custom" xr2:uid="{703BAC26-1FFD-4491-89C4-0BD2D2E900B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(functie)'!BS15:CA15</xm:f>
              <xm:sqref>I15</xm:sqref>
            </x14:sparkline>
          </x14:sparklines>
        </x14:sparklineGroup>
        <x14:sparklineGroup manualMax="100000" manualMin="0" type="column" displayEmptyCellsAs="gap" minAxisType="custom" maxAxisType="custom" xr2:uid="{AE37F5AA-A081-4BE1-A7AE-0087674663F9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(functie)'!BI15:BQ15</xm:f>
              <xm:sqref>H15</xm:sqref>
            </x14:sparkline>
          </x14:sparklines>
        </x14:sparklineGroup>
        <x14:sparklineGroup manualMax="10000" manualMin="0" type="column" displayEmptyCellsAs="gap" minAxisType="custom" maxAxisType="custom" xr2:uid="{3EEBA462-9492-45BF-9126-8C291F0AAABC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(functie)'!AY15:BG15</xm:f>
              <xm:sqref>F15</xm:sqref>
            </x14:sparkline>
          </x14:sparklines>
        </x14:sparklineGroup>
        <x14:sparklineGroup manualMax="10000" manualMin="0" type="column" displayEmptyCellsAs="gap" minAxisType="custom" maxAxisType="custom" xr2:uid="{DF999A69-7E7A-4997-84B2-608A2BE3DAAF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(functie)'!AO15:AW15</xm:f>
              <xm:sqref>E15</xm:sqref>
            </x14:sparkline>
          </x14:sparklines>
        </x14:sparklineGroup>
        <x14:sparklineGroup manualMax="10000" manualMin="0" type="column" displayEmptyCellsAs="gap" minAxisType="custom" maxAxisType="custom" xr2:uid="{708ABCB2-8217-4AD2-9472-F86C1A4F9F88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(functie)'!AE15:AM15</xm:f>
              <xm:sqref>D15</xm:sqref>
            </x14:sparkline>
          </x14:sparklines>
        </x14:sparklineGroup>
        <x14:sparklineGroup manualMax="10000" manualMin="0" type="column" displayEmptyCellsAs="gap" minAxisType="custom" maxAxisType="custom" xr2:uid="{91CDC67B-90DA-4813-95FD-E257DD1340B4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(functie)'!U15:AC15</xm:f>
              <xm:sqref>C15</xm:sqref>
            </x14:sparkline>
          </x14:sparklines>
        </x14:sparklineGroup>
        <x14:sparklineGroup manualMax="10000" manualMin="0" type="column" displayEmptyCellsAs="gap" minAxisType="custom" maxAxisType="custom" xr2:uid="{B0B0675B-8BF1-4C78-8DBE-6AA6F6B7F18E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(functie)'!K15:S15</xm:f>
              <xm:sqref>B15</xm:sqref>
            </x14:sparkline>
          </x14:sparklines>
        </x14:sparklineGroup>
        <x14:sparklineGroup manualMax="15000" manualMin="0" type="column" displayEmptyCellsAs="gap" minAxisType="custom" maxAxisType="custom" xr2:uid="{E9754A94-8BCD-484C-BCF5-60253A73BCB1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(functie)'!BI33:BQ33</xm:f>
              <xm:sqref>H33</xm:sqref>
            </x14:sparkline>
            <x14:sparkline>
              <xm:f>'Geslacht (functie)'!BI34:BQ34</xm:f>
              <xm:sqref>H34</xm:sqref>
            </x14:sparkline>
            <x14:sparkline>
              <xm:f>'Geslacht (functie)'!BI35:BQ35</xm:f>
              <xm:sqref>H35</xm:sqref>
            </x14:sparkline>
            <x14:sparkline>
              <xm:f>'Geslacht (functie)'!BI36:BQ36</xm:f>
              <xm:sqref>H36</xm:sqref>
            </x14:sparkline>
            <x14:sparkline>
              <xm:f>'Geslacht (functie)'!BI37:BQ37</xm:f>
              <xm:sqref>H37</xm:sqref>
            </x14:sparkline>
            <x14:sparkline>
              <xm:f>'Geslacht (functie)'!BI38:BQ38</xm:f>
              <xm:sqref>H38</xm:sqref>
            </x14:sparkline>
            <x14:sparkline>
              <xm:f>'Geslacht (functie)'!BI39:BQ39</xm:f>
              <xm:sqref>H39</xm:sqref>
            </x14:sparkline>
            <x14:sparkline>
              <xm:f>'Geslacht (functie)'!BI40:BQ40</xm:f>
              <xm:sqref>H40</xm:sqref>
            </x14:sparkline>
          </x14:sparklines>
        </x14:sparklineGroup>
        <x14:sparklineGroup manualMax="15000" manualMin="0" type="column" displayEmptyCellsAs="gap" minAxisType="custom" maxAxisType="custom" xr2:uid="{81CC5F31-95A8-406D-B7A3-3588A86AFFE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(functie)'!BS33:CA33</xm:f>
              <xm:sqref>I33</xm:sqref>
            </x14:sparkline>
            <x14:sparkline>
              <xm:f>'Geslacht (functie)'!BS34:CA34</xm:f>
              <xm:sqref>I34</xm:sqref>
            </x14:sparkline>
            <x14:sparkline>
              <xm:f>'Geslacht (functie)'!BS35:CA35</xm:f>
              <xm:sqref>I35</xm:sqref>
            </x14:sparkline>
            <x14:sparkline>
              <xm:f>'Geslacht (functie)'!BS36:CA36</xm:f>
              <xm:sqref>I36</xm:sqref>
            </x14:sparkline>
            <x14:sparkline>
              <xm:f>'Geslacht (functie)'!BS37:CA37</xm:f>
              <xm:sqref>I37</xm:sqref>
            </x14:sparkline>
            <x14:sparkline>
              <xm:f>'Geslacht (functie)'!BS38:CA38</xm:f>
              <xm:sqref>I38</xm:sqref>
            </x14:sparkline>
            <x14:sparkline>
              <xm:f>'Geslacht (functie)'!BS39:CA39</xm:f>
              <xm:sqref>I39</xm:sqref>
            </x14:sparkline>
            <x14:sparkline>
              <xm:f>'Geslacht (functie)'!BS40:CA40</xm:f>
              <xm:sqref>I40</xm:sqref>
            </x14:sparkline>
          </x14:sparklines>
        </x14:sparklineGroup>
        <x14:sparklineGroup manualMax="1500" manualMin="0" type="column" displayEmptyCellsAs="gap" minAxisType="custom" maxAxisType="custom" xr2:uid="{BC6BA262-DBFD-4053-955F-4F9AEECCB726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(functie)'!U33:AC33</xm:f>
              <xm:sqref>C33</xm:sqref>
            </x14:sparkline>
            <x14:sparkline>
              <xm:f>'Geslacht (functie)'!U34:AC34</xm:f>
              <xm:sqref>C34</xm:sqref>
            </x14:sparkline>
            <x14:sparkline>
              <xm:f>'Geslacht (functie)'!U35:AC35</xm:f>
              <xm:sqref>C35</xm:sqref>
            </x14:sparkline>
            <x14:sparkline>
              <xm:f>'Geslacht (functie)'!U36:AC36</xm:f>
              <xm:sqref>C36</xm:sqref>
            </x14:sparkline>
            <x14:sparkline>
              <xm:f>'Geslacht (functie)'!U37:AC37</xm:f>
              <xm:sqref>C37</xm:sqref>
            </x14:sparkline>
            <x14:sparkline>
              <xm:f>'Geslacht (functie)'!U38:AC38</xm:f>
              <xm:sqref>C38</xm:sqref>
            </x14:sparkline>
            <x14:sparkline>
              <xm:f>'Geslacht (functie)'!U39:AC39</xm:f>
              <xm:sqref>C39</xm:sqref>
            </x14:sparkline>
            <x14:sparkline>
              <xm:f>'Geslacht (functie)'!U40:AC40</xm:f>
              <xm:sqref>C40</xm:sqref>
            </x14:sparkline>
          </x14:sparklines>
        </x14:sparklineGroup>
        <x14:sparklineGroup manualMax="1500" manualMin="0" type="column" displayEmptyCellsAs="gap" minAxisType="custom" maxAxisType="custom" xr2:uid="{91D3FADA-C7A7-4FC2-8FC6-9CD51DFFBC50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(functie)'!K33:S33</xm:f>
              <xm:sqref>B33</xm:sqref>
            </x14:sparkline>
            <x14:sparkline>
              <xm:f>'Geslacht (functie)'!K34:S34</xm:f>
              <xm:sqref>B34</xm:sqref>
            </x14:sparkline>
            <x14:sparkline>
              <xm:f>'Geslacht (functie)'!K35:S35</xm:f>
              <xm:sqref>B35</xm:sqref>
            </x14:sparkline>
            <x14:sparkline>
              <xm:f>'Geslacht (functie)'!K36:S36</xm:f>
              <xm:sqref>B36</xm:sqref>
            </x14:sparkline>
            <x14:sparkline>
              <xm:f>'Geslacht (functie)'!K37:S37</xm:f>
              <xm:sqref>B37</xm:sqref>
            </x14:sparkline>
            <x14:sparkline>
              <xm:f>'Geslacht (functie)'!K38:S38</xm:f>
              <xm:sqref>B38</xm:sqref>
            </x14:sparkline>
            <x14:sparkline>
              <xm:f>'Geslacht (functie)'!K39:S39</xm:f>
              <xm:sqref>B39</xm:sqref>
            </x14:sparkline>
            <x14:sparkline>
              <xm:f>'Geslacht (functie)'!K40:S40</xm:f>
              <xm:sqref>B40</xm:sqref>
            </x14:sparkline>
          </x14:sparklines>
        </x14:sparklineGroup>
        <x14:sparklineGroup manualMax="1500" manualMin="0" type="column" displayEmptyCellsAs="gap" minAxisType="custom" maxAxisType="custom" xr2:uid="{F7279770-56D8-41FF-BC96-9C9DA88E315B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(functie)'!AE33:AM33</xm:f>
              <xm:sqref>D33</xm:sqref>
            </x14:sparkline>
            <x14:sparkline>
              <xm:f>'Geslacht (functie)'!AE34:AM34</xm:f>
              <xm:sqref>D34</xm:sqref>
            </x14:sparkline>
            <x14:sparkline>
              <xm:f>'Geslacht (functie)'!AE35:AM35</xm:f>
              <xm:sqref>D35</xm:sqref>
            </x14:sparkline>
            <x14:sparkline>
              <xm:f>'Geslacht (functie)'!AE36:AM36</xm:f>
              <xm:sqref>D36</xm:sqref>
            </x14:sparkline>
            <x14:sparkline>
              <xm:f>'Geslacht (functie)'!AE37:AM37</xm:f>
              <xm:sqref>D37</xm:sqref>
            </x14:sparkline>
            <x14:sparkline>
              <xm:f>'Geslacht (functie)'!AE38:AM38</xm:f>
              <xm:sqref>D38</xm:sqref>
            </x14:sparkline>
            <x14:sparkline>
              <xm:f>'Geslacht (functie)'!AE39:AM39</xm:f>
              <xm:sqref>D39</xm:sqref>
            </x14:sparkline>
            <x14:sparkline>
              <xm:f>'Geslacht (functie)'!AE40:AM40</xm:f>
              <xm:sqref>D40</xm:sqref>
            </x14:sparkline>
          </x14:sparklines>
        </x14:sparklineGroup>
        <x14:sparklineGroup manualMax="1500" manualMin="0" type="column" displayEmptyCellsAs="gap" minAxisType="custom" maxAxisType="custom" xr2:uid="{25D035F3-0083-44C4-A51C-898F3FFE304F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(functie)'!AO33:AW33</xm:f>
              <xm:sqref>E33</xm:sqref>
            </x14:sparkline>
            <x14:sparkline>
              <xm:f>'Geslacht (functie)'!AO34:AW34</xm:f>
              <xm:sqref>E34</xm:sqref>
            </x14:sparkline>
            <x14:sparkline>
              <xm:f>'Geslacht (functie)'!AO35:AW35</xm:f>
              <xm:sqref>E35</xm:sqref>
            </x14:sparkline>
            <x14:sparkline>
              <xm:f>'Geslacht (functie)'!AO36:AW36</xm:f>
              <xm:sqref>E36</xm:sqref>
            </x14:sparkline>
            <x14:sparkline>
              <xm:f>'Geslacht (functie)'!AO37:AW37</xm:f>
              <xm:sqref>E37</xm:sqref>
            </x14:sparkline>
            <x14:sparkline>
              <xm:f>'Geslacht (functie)'!AO38:AW38</xm:f>
              <xm:sqref>E38</xm:sqref>
            </x14:sparkline>
            <x14:sparkline>
              <xm:f>'Geslacht (functie)'!AO39:AW39</xm:f>
              <xm:sqref>E39</xm:sqref>
            </x14:sparkline>
            <x14:sparkline>
              <xm:f>'Geslacht (functie)'!AO40:AW40</xm:f>
              <xm:sqref>E40</xm:sqref>
            </x14:sparkline>
          </x14:sparklines>
        </x14:sparklineGroup>
        <x14:sparklineGroup manualMax="15000" manualMin="0" type="column" displayEmptyCellsAs="gap" minAxisType="custom" maxAxisType="custom" xr2:uid="{A29A0CCA-418B-47F6-9B19-504503B35C8F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(functie)'!BI20:BQ20</xm:f>
              <xm:sqref>H20</xm:sqref>
            </x14:sparkline>
            <x14:sparkline>
              <xm:f>'Geslacht (functie)'!BI21:BQ21</xm:f>
              <xm:sqref>H21</xm:sqref>
            </x14:sparkline>
            <x14:sparkline>
              <xm:f>'Geslacht (functie)'!BI22:BQ22</xm:f>
              <xm:sqref>H22</xm:sqref>
            </x14:sparkline>
            <x14:sparkline>
              <xm:f>'Geslacht (functie)'!BI23:BQ23</xm:f>
              <xm:sqref>H23</xm:sqref>
            </x14:sparkline>
            <x14:sparkline>
              <xm:f>'Geslacht (functie)'!BI24:BQ24</xm:f>
              <xm:sqref>H24</xm:sqref>
            </x14:sparkline>
            <x14:sparkline>
              <xm:f>'Geslacht (functie)'!BI25:BQ25</xm:f>
              <xm:sqref>H25</xm:sqref>
            </x14:sparkline>
            <x14:sparkline>
              <xm:f>'Geslacht (functie)'!BI26:BQ26</xm:f>
              <xm:sqref>H26</xm:sqref>
            </x14:sparkline>
            <x14:sparkline>
              <xm:f>'Geslacht (functie)'!BI27:BQ27</xm:f>
              <xm:sqref>H27</xm:sqref>
            </x14:sparkline>
          </x14:sparklines>
        </x14:sparklineGroup>
        <x14:sparklineGroup manualMax="10000" manualMin="0" type="column" displayEmptyCellsAs="gap" minAxisType="custom" maxAxisType="custom" xr2:uid="{B5331825-B926-4EF6-AA0E-CB2D256F6E92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(functie)'!U41:AC41</xm:f>
              <xm:sqref>C41</xm:sqref>
            </x14:sparkline>
          </x14:sparklines>
        </x14:sparklineGroup>
        <x14:sparklineGroup manualMax="10000" manualMin="0" type="column" displayEmptyCellsAs="gap" minAxisType="custom" maxAxisType="custom" xr2:uid="{66113547-7A9C-47BD-ABC4-57285AA489A9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'Geslacht (functie)'!K41:S41</xm:f>
              <xm:sqref>B41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DB5C1-A401-4BB4-90FB-0E4CC7EFC725}">
  <dimension ref="A1:CD52"/>
  <sheetViews>
    <sheetView workbookViewId="0">
      <pane xSplit="11" ySplit="6" topLeftCell="L35" activePane="bottomRight" state="frozen"/>
      <selection pane="topRight" activeCell="L1" sqref="L1"/>
      <selection pane="bottomLeft" activeCell="A7" sqref="A7"/>
      <selection pane="bottomRight" activeCell="K20" sqref="K20:K41"/>
    </sheetView>
  </sheetViews>
  <sheetFormatPr defaultRowHeight="14.4" x14ac:dyDescent="0.3"/>
  <cols>
    <col min="1" max="1" width="31.6640625" customWidth="1"/>
    <col min="2" max="10" width="12" customWidth="1"/>
    <col min="11" max="11" width="5" style="14" bestFit="1" customWidth="1"/>
    <col min="12" max="12" width="23" bestFit="1" customWidth="1"/>
    <col min="13" max="13" width="13.21875" bestFit="1" customWidth="1"/>
    <col min="14" max="14" width="19.5546875" bestFit="1" customWidth="1"/>
    <col min="15" max="16" width="12" customWidth="1"/>
    <col min="17" max="17" width="17.6640625" bestFit="1" customWidth="1"/>
    <col min="18" max="18" width="17" bestFit="1" customWidth="1"/>
    <col min="20" max="20" width="23" bestFit="1" customWidth="1"/>
    <col min="21" max="21" width="13.21875" bestFit="1" customWidth="1"/>
    <col min="22" max="22" width="19.5546875" bestFit="1" customWidth="1"/>
    <col min="23" max="24" width="12" customWidth="1"/>
    <col min="25" max="25" width="17.6640625" bestFit="1" customWidth="1"/>
    <col min="26" max="26" width="17" bestFit="1" customWidth="1"/>
    <col min="28" max="28" width="23" bestFit="1" customWidth="1"/>
    <col min="29" max="29" width="13.21875" bestFit="1" customWidth="1"/>
    <col min="30" max="30" width="19.5546875" bestFit="1" customWidth="1"/>
    <col min="31" max="32" width="12" customWidth="1"/>
    <col min="33" max="33" width="17.6640625" bestFit="1" customWidth="1"/>
    <col min="34" max="34" width="17" bestFit="1" customWidth="1"/>
    <col min="36" max="36" width="23" bestFit="1" customWidth="1"/>
    <col min="37" max="37" width="13.21875" bestFit="1" customWidth="1"/>
    <col min="38" max="38" width="19.5546875" bestFit="1" customWidth="1"/>
    <col min="39" max="40" width="12" customWidth="1"/>
    <col min="41" max="41" width="17.6640625" bestFit="1" customWidth="1"/>
    <col min="42" max="42" width="17" bestFit="1" customWidth="1"/>
    <col min="44" max="44" width="23" bestFit="1" customWidth="1"/>
    <col min="45" max="45" width="13.21875" bestFit="1" customWidth="1"/>
    <col min="46" max="46" width="19.5546875" bestFit="1" customWidth="1"/>
    <col min="47" max="48" width="12" customWidth="1"/>
    <col min="49" max="49" width="17.6640625" bestFit="1" customWidth="1"/>
    <col min="50" max="50" width="17" bestFit="1" customWidth="1"/>
    <col min="52" max="52" width="23" bestFit="1" customWidth="1"/>
    <col min="53" max="53" width="13.21875" bestFit="1" customWidth="1"/>
    <col min="54" max="54" width="19.5546875" bestFit="1" customWidth="1"/>
    <col min="55" max="56" width="12" customWidth="1"/>
    <col min="57" max="57" width="17.6640625" bestFit="1" customWidth="1"/>
    <col min="58" max="58" width="17" bestFit="1" customWidth="1"/>
    <col min="60" max="60" width="23" bestFit="1" customWidth="1"/>
    <col min="61" max="61" width="13.21875" bestFit="1" customWidth="1"/>
    <col min="62" max="62" width="19.5546875" bestFit="1" customWidth="1"/>
    <col min="63" max="64" width="12" customWidth="1"/>
    <col min="65" max="65" width="17.6640625" bestFit="1" customWidth="1"/>
    <col min="66" max="66" width="17" bestFit="1" customWidth="1"/>
    <col min="68" max="68" width="23" bestFit="1" customWidth="1"/>
    <col min="69" max="69" width="13.21875" bestFit="1" customWidth="1"/>
    <col min="70" max="70" width="19.5546875" bestFit="1" customWidth="1"/>
    <col min="71" max="72" width="12" customWidth="1"/>
    <col min="73" max="73" width="17.6640625" bestFit="1" customWidth="1"/>
    <col min="74" max="74" width="17" bestFit="1" customWidth="1"/>
    <col min="76" max="76" width="23" bestFit="1" customWidth="1"/>
    <col min="77" max="77" width="13.21875" bestFit="1" customWidth="1"/>
    <col min="78" max="78" width="19.5546875" bestFit="1" customWidth="1"/>
    <col min="79" max="80" width="12" customWidth="1"/>
    <col min="81" max="81" width="17.6640625" bestFit="1" customWidth="1"/>
    <col min="82" max="82" width="17" bestFit="1" customWidth="1"/>
  </cols>
  <sheetData>
    <row r="1" spans="1:82" x14ac:dyDescent="0.3">
      <c r="A1" s="1" t="s">
        <v>55</v>
      </c>
    </row>
    <row r="2" spans="1:82" s="1" customFormat="1" x14ac:dyDescent="0.3">
      <c r="A2" s="42" t="s">
        <v>25</v>
      </c>
      <c r="B2"/>
      <c r="C2"/>
      <c r="D2"/>
      <c r="E2"/>
      <c r="F2"/>
      <c r="G2"/>
      <c r="H2"/>
      <c r="I2"/>
      <c r="J2"/>
      <c r="K2" s="15"/>
    </row>
    <row r="4" spans="1:82" x14ac:dyDescent="0.3">
      <c r="A4" s="47" t="s">
        <v>56</v>
      </c>
    </row>
    <row r="5" spans="1:82" x14ac:dyDescent="0.3">
      <c r="A5" s="1" t="s">
        <v>34</v>
      </c>
      <c r="B5" s="40" t="s">
        <v>33</v>
      </c>
      <c r="C5" s="40"/>
      <c r="D5" s="40"/>
      <c r="E5" s="40"/>
      <c r="F5" s="40"/>
      <c r="G5" s="40"/>
      <c r="H5" s="40"/>
      <c r="I5" s="40"/>
      <c r="J5" s="40"/>
      <c r="K5" s="15"/>
      <c r="L5" s="1">
        <v>2015</v>
      </c>
      <c r="M5" s="1">
        <v>2015</v>
      </c>
      <c r="N5" s="1">
        <v>2015</v>
      </c>
      <c r="O5" s="1">
        <v>2015</v>
      </c>
      <c r="P5" s="1">
        <v>2015</v>
      </c>
      <c r="Q5" s="1">
        <v>2015</v>
      </c>
      <c r="R5" s="1">
        <v>2015</v>
      </c>
      <c r="T5" s="1">
        <v>2016</v>
      </c>
      <c r="U5" s="1">
        <v>2016</v>
      </c>
      <c r="V5" s="1">
        <v>2016</v>
      </c>
      <c r="W5" s="1">
        <v>2016</v>
      </c>
      <c r="X5" s="1">
        <v>2016</v>
      </c>
      <c r="Y5" s="1">
        <v>2016</v>
      </c>
      <c r="Z5" s="1">
        <v>2016</v>
      </c>
      <c r="AB5" s="1">
        <v>2017</v>
      </c>
      <c r="AC5" s="1">
        <v>2017</v>
      </c>
      <c r="AD5" s="1">
        <v>2017</v>
      </c>
      <c r="AE5" s="1">
        <v>2017</v>
      </c>
      <c r="AF5" s="1">
        <v>2017</v>
      </c>
      <c r="AG5" s="1">
        <v>2017</v>
      </c>
      <c r="AH5" s="1">
        <v>2017</v>
      </c>
      <c r="AJ5" s="1">
        <v>2018</v>
      </c>
      <c r="AK5" s="1">
        <v>2018</v>
      </c>
      <c r="AL5" s="1">
        <v>2018</v>
      </c>
      <c r="AM5" s="1">
        <v>2018</v>
      </c>
      <c r="AN5" s="1">
        <v>2018</v>
      </c>
      <c r="AO5" s="1">
        <v>2018</v>
      </c>
      <c r="AP5" s="1">
        <v>2018</v>
      </c>
      <c r="AR5" s="1">
        <v>2019</v>
      </c>
      <c r="AS5" s="1">
        <v>2019</v>
      </c>
      <c r="AT5" s="1">
        <v>2019</v>
      </c>
      <c r="AU5" s="1">
        <v>2019</v>
      </c>
      <c r="AV5" s="1">
        <v>2019</v>
      </c>
      <c r="AW5" s="1">
        <v>2019</v>
      </c>
      <c r="AX5" s="1">
        <v>2019</v>
      </c>
      <c r="AZ5" s="1">
        <v>2020</v>
      </c>
      <c r="BA5" s="1">
        <v>2020</v>
      </c>
      <c r="BB5" s="1">
        <v>2020</v>
      </c>
      <c r="BC5" s="1">
        <v>2020</v>
      </c>
      <c r="BD5" s="1">
        <v>2020</v>
      </c>
      <c r="BE5" s="1">
        <v>2020</v>
      </c>
      <c r="BF5" s="1">
        <v>2020</v>
      </c>
      <c r="BG5" s="1"/>
      <c r="BH5" s="1">
        <v>2021</v>
      </c>
      <c r="BI5" s="1">
        <v>2021</v>
      </c>
      <c r="BJ5" s="1">
        <v>2021</v>
      </c>
      <c r="BK5" s="1">
        <v>2021</v>
      </c>
      <c r="BL5" s="1">
        <v>2021</v>
      </c>
      <c r="BM5" s="1">
        <v>2021</v>
      </c>
      <c r="BN5" s="1">
        <v>2021</v>
      </c>
      <c r="BP5" s="1">
        <v>2022</v>
      </c>
      <c r="BQ5" s="1">
        <v>2022</v>
      </c>
      <c r="BR5" s="1">
        <v>2022</v>
      </c>
      <c r="BS5" s="1">
        <v>2022</v>
      </c>
      <c r="BT5" s="1">
        <v>2022</v>
      </c>
      <c r="BU5" s="1">
        <v>2022</v>
      </c>
      <c r="BV5" s="1">
        <v>2022</v>
      </c>
      <c r="BX5" s="1">
        <v>2023</v>
      </c>
      <c r="BY5" s="1">
        <v>2023</v>
      </c>
      <c r="BZ5" s="1">
        <v>2023</v>
      </c>
      <c r="CA5" s="1">
        <v>2023</v>
      </c>
      <c r="CB5" s="1">
        <v>2023</v>
      </c>
      <c r="CC5" s="1">
        <v>2023</v>
      </c>
      <c r="CD5" s="1">
        <v>2023</v>
      </c>
    </row>
    <row r="6" spans="1:82" ht="27" x14ac:dyDescent="0.3">
      <c r="A6" s="9"/>
      <c r="B6" s="16">
        <v>2015</v>
      </c>
      <c r="C6" s="16">
        <v>2016</v>
      </c>
      <c r="D6" s="16">
        <v>2017</v>
      </c>
      <c r="E6" s="16">
        <v>2018</v>
      </c>
      <c r="F6" s="16">
        <v>2019</v>
      </c>
      <c r="G6" s="16">
        <v>2020</v>
      </c>
      <c r="H6" s="16">
        <v>2021</v>
      </c>
      <c r="I6" s="16">
        <v>2022</v>
      </c>
      <c r="J6" s="16">
        <v>2023</v>
      </c>
      <c r="K6" s="17"/>
      <c r="L6" s="16" t="s">
        <v>0</v>
      </c>
      <c r="M6" s="16" t="s">
        <v>1</v>
      </c>
      <c r="N6" s="16" t="s">
        <v>24</v>
      </c>
      <c r="O6" s="16" t="s">
        <v>3</v>
      </c>
      <c r="P6" s="16" t="s">
        <v>21</v>
      </c>
      <c r="Q6" s="16" t="s">
        <v>22</v>
      </c>
      <c r="R6" s="16" t="s">
        <v>23</v>
      </c>
      <c r="T6" s="16" t="s">
        <v>0</v>
      </c>
      <c r="U6" s="16" t="s">
        <v>1</v>
      </c>
      <c r="V6" s="16" t="s">
        <v>24</v>
      </c>
      <c r="W6" s="16" t="s">
        <v>3</v>
      </c>
      <c r="X6" s="16" t="s">
        <v>21</v>
      </c>
      <c r="Y6" s="16" t="s">
        <v>22</v>
      </c>
      <c r="Z6" s="16" t="s">
        <v>23</v>
      </c>
      <c r="AB6" s="16" t="s">
        <v>0</v>
      </c>
      <c r="AC6" s="16" t="s">
        <v>1</v>
      </c>
      <c r="AD6" s="16" t="s">
        <v>24</v>
      </c>
      <c r="AE6" s="16" t="s">
        <v>3</v>
      </c>
      <c r="AF6" s="16" t="s">
        <v>21</v>
      </c>
      <c r="AG6" s="16" t="s">
        <v>22</v>
      </c>
      <c r="AH6" s="16" t="s">
        <v>23</v>
      </c>
      <c r="AJ6" s="16" t="s">
        <v>0</v>
      </c>
      <c r="AK6" s="16" t="s">
        <v>1</v>
      </c>
      <c r="AL6" s="16" t="s">
        <v>24</v>
      </c>
      <c r="AM6" s="16" t="s">
        <v>3</v>
      </c>
      <c r="AN6" s="16" t="s">
        <v>21</v>
      </c>
      <c r="AO6" s="16" t="s">
        <v>22</v>
      </c>
      <c r="AP6" s="16" t="s">
        <v>23</v>
      </c>
      <c r="AR6" s="16" t="s">
        <v>0</v>
      </c>
      <c r="AS6" s="16" t="s">
        <v>1</v>
      </c>
      <c r="AT6" s="16" t="s">
        <v>24</v>
      </c>
      <c r="AU6" s="16" t="s">
        <v>3</v>
      </c>
      <c r="AV6" s="16" t="s">
        <v>21</v>
      </c>
      <c r="AW6" s="16" t="s">
        <v>22</v>
      </c>
      <c r="AX6" s="16" t="s">
        <v>23</v>
      </c>
      <c r="AZ6" s="16" t="s">
        <v>0</v>
      </c>
      <c r="BA6" s="16" t="s">
        <v>1</v>
      </c>
      <c r="BB6" s="16" t="s">
        <v>24</v>
      </c>
      <c r="BC6" s="16" t="s">
        <v>3</v>
      </c>
      <c r="BD6" s="16" t="s">
        <v>21</v>
      </c>
      <c r="BE6" s="16" t="s">
        <v>22</v>
      </c>
      <c r="BF6" s="16" t="s">
        <v>23</v>
      </c>
      <c r="BG6" s="4"/>
      <c r="BH6" s="16" t="s">
        <v>0</v>
      </c>
      <c r="BI6" s="16" t="s">
        <v>1</v>
      </c>
      <c r="BJ6" s="16" t="s">
        <v>24</v>
      </c>
      <c r="BK6" s="16" t="s">
        <v>3</v>
      </c>
      <c r="BL6" s="16" t="s">
        <v>21</v>
      </c>
      <c r="BM6" s="16" t="s">
        <v>22</v>
      </c>
      <c r="BN6" s="16" t="s">
        <v>23</v>
      </c>
      <c r="BP6" s="16" t="s">
        <v>0</v>
      </c>
      <c r="BQ6" s="16" t="s">
        <v>1</v>
      </c>
      <c r="BR6" s="16" t="s">
        <v>24</v>
      </c>
      <c r="BS6" s="16" t="s">
        <v>3</v>
      </c>
      <c r="BT6" s="16" t="s">
        <v>21</v>
      </c>
      <c r="BU6" s="16" t="s">
        <v>22</v>
      </c>
      <c r="BV6" s="16" t="s">
        <v>23</v>
      </c>
      <c r="BX6" s="16" t="s">
        <v>0</v>
      </c>
      <c r="BY6" s="16" t="s">
        <v>1</v>
      </c>
      <c r="BZ6" s="16" t="s">
        <v>24</v>
      </c>
      <c r="CA6" s="16" t="s">
        <v>3</v>
      </c>
      <c r="CB6" s="16" t="s">
        <v>21</v>
      </c>
      <c r="CC6" s="16" t="s">
        <v>22</v>
      </c>
      <c r="CD6" s="16" t="s">
        <v>23</v>
      </c>
    </row>
    <row r="7" spans="1:82" ht="53.4" x14ac:dyDescent="0.3">
      <c r="A7" s="19" t="s">
        <v>6</v>
      </c>
      <c r="B7" s="33"/>
      <c r="C7" s="33"/>
      <c r="D7" s="33"/>
      <c r="E7" s="33"/>
      <c r="F7" s="19"/>
      <c r="G7" s="19"/>
      <c r="H7" s="19"/>
      <c r="I7" s="33"/>
      <c r="J7" s="33"/>
      <c r="K7" s="20" t="s">
        <v>31</v>
      </c>
      <c r="L7" s="7"/>
      <c r="M7" s="7"/>
      <c r="N7" s="7"/>
      <c r="O7" s="7"/>
      <c r="P7" s="7"/>
      <c r="Q7" s="7"/>
      <c r="R7" s="7"/>
      <c r="T7" s="7"/>
      <c r="U7" s="7"/>
      <c r="V7" s="7"/>
      <c r="W7" s="7"/>
      <c r="X7" s="7"/>
      <c r="Y7" s="7"/>
      <c r="Z7" s="7"/>
      <c r="AB7" s="7"/>
      <c r="AC7" s="7"/>
      <c r="AD7" s="7"/>
      <c r="AE7" s="7"/>
      <c r="AF7" s="7"/>
      <c r="AG7" s="7"/>
      <c r="AH7" s="7"/>
      <c r="AJ7" s="7"/>
      <c r="AK7" s="7"/>
      <c r="AL7" s="7"/>
      <c r="AM7" s="7"/>
      <c r="AN7" s="7"/>
      <c r="AO7" s="7"/>
      <c r="AP7" s="7"/>
      <c r="AR7" s="2">
        <v>340</v>
      </c>
      <c r="AS7" s="2">
        <v>555</v>
      </c>
      <c r="AT7" s="2">
        <v>18</v>
      </c>
      <c r="AU7" s="2">
        <v>52</v>
      </c>
      <c r="AV7" s="2"/>
      <c r="AW7" s="2">
        <v>4525</v>
      </c>
      <c r="AX7" s="2">
        <f>SUM(AR7:AW7)</f>
        <v>5490</v>
      </c>
      <c r="AZ7" s="2">
        <v>368</v>
      </c>
      <c r="BA7" s="2">
        <v>578</v>
      </c>
      <c r="BB7" s="2">
        <v>19</v>
      </c>
      <c r="BC7" s="2">
        <v>62</v>
      </c>
      <c r="BD7" s="2">
        <v>2</v>
      </c>
      <c r="BE7" s="2">
        <v>4660</v>
      </c>
      <c r="BF7" s="2">
        <f>SUM(AZ7:BE7)</f>
        <v>5689</v>
      </c>
      <c r="BH7" s="2">
        <v>372</v>
      </c>
      <c r="BI7" s="2">
        <v>577</v>
      </c>
      <c r="BJ7" s="2">
        <v>25</v>
      </c>
      <c r="BK7" s="2">
        <v>76</v>
      </c>
      <c r="BL7" s="2">
        <v>0</v>
      </c>
      <c r="BM7" s="2">
        <v>4722</v>
      </c>
      <c r="BN7" s="2">
        <v>5772</v>
      </c>
      <c r="BP7" s="5"/>
      <c r="BQ7" s="5"/>
      <c r="BR7" s="5"/>
      <c r="BS7" s="5"/>
      <c r="BT7" s="5"/>
      <c r="BU7" s="5"/>
      <c r="BV7" s="5"/>
      <c r="BX7" s="7"/>
      <c r="BY7" s="7"/>
      <c r="BZ7" s="7"/>
      <c r="CA7" s="7"/>
      <c r="CB7" s="7"/>
      <c r="CC7" s="7"/>
      <c r="CD7" s="7"/>
    </row>
    <row r="8" spans="1:82" ht="53.4" x14ac:dyDescent="0.3">
      <c r="A8" s="23" t="s">
        <v>7</v>
      </c>
      <c r="B8" s="19"/>
      <c r="C8" s="19"/>
      <c r="D8" s="19"/>
      <c r="E8" s="19"/>
      <c r="F8" s="19"/>
      <c r="G8" s="33"/>
      <c r="H8" s="19"/>
      <c r="I8" s="19"/>
      <c r="J8" s="19"/>
      <c r="K8" s="20" t="s">
        <v>31</v>
      </c>
      <c r="L8" s="2">
        <v>77</v>
      </c>
      <c r="M8" s="2">
        <v>401</v>
      </c>
      <c r="N8" s="2">
        <v>6</v>
      </c>
      <c r="O8" s="2">
        <v>3</v>
      </c>
      <c r="P8" s="2"/>
      <c r="Q8" s="2">
        <v>3713</v>
      </c>
      <c r="R8" s="2">
        <f>SUM(L8:Q8)</f>
        <v>4200</v>
      </c>
      <c r="T8" s="2">
        <v>81</v>
      </c>
      <c r="U8" s="2">
        <v>415</v>
      </c>
      <c r="V8" s="2">
        <v>5</v>
      </c>
      <c r="W8" s="2">
        <v>3</v>
      </c>
      <c r="X8" s="2"/>
      <c r="Y8" s="2">
        <v>3799</v>
      </c>
      <c r="Z8" s="2">
        <f t="shared" ref="Z8:Z14" si="0">SUM(T8:Y8)</f>
        <v>4303</v>
      </c>
      <c r="AB8" s="2">
        <v>80</v>
      </c>
      <c r="AC8" s="2">
        <v>441</v>
      </c>
      <c r="AD8" s="2">
        <v>7</v>
      </c>
      <c r="AE8" s="2">
        <v>3</v>
      </c>
      <c r="AF8" s="2"/>
      <c r="AG8" s="2">
        <v>3776</v>
      </c>
      <c r="AH8" s="2">
        <f t="shared" ref="AH8:AH14" si="1">SUM(AB8:AG8)</f>
        <v>4307</v>
      </c>
      <c r="AJ8" s="2">
        <v>78</v>
      </c>
      <c r="AK8" s="2">
        <v>435</v>
      </c>
      <c r="AL8" s="2">
        <v>6</v>
      </c>
      <c r="AM8" s="2">
        <v>3</v>
      </c>
      <c r="AN8" s="2">
        <v>7</v>
      </c>
      <c r="AO8" s="2">
        <v>3839</v>
      </c>
      <c r="AP8" s="2">
        <f>SUM(AJ8:AO8)</f>
        <v>4368</v>
      </c>
      <c r="AR8" s="2">
        <v>76</v>
      </c>
      <c r="AS8" s="2">
        <v>428</v>
      </c>
      <c r="AT8" s="2">
        <v>19</v>
      </c>
      <c r="AU8" s="2">
        <v>53</v>
      </c>
      <c r="AV8" s="2">
        <v>146</v>
      </c>
      <c r="AW8" s="2">
        <v>3743</v>
      </c>
      <c r="AX8" s="2">
        <f t="shared" ref="AX8:AX14" si="2">SUM(AR8:AW8)</f>
        <v>4465</v>
      </c>
      <c r="AZ8" s="7"/>
      <c r="BA8" s="7"/>
      <c r="BB8" s="7"/>
      <c r="BC8" s="7"/>
      <c r="BD8" s="7"/>
      <c r="BE8" s="7"/>
      <c r="BF8" s="7"/>
      <c r="BH8" s="2">
        <v>60</v>
      </c>
      <c r="BI8" s="2">
        <v>491</v>
      </c>
      <c r="BJ8" s="2">
        <v>8</v>
      </c>
      <c r="BK8" s="2">
        <v>5</v>
      </c>
      <c r="BL8" s="2">
        <v>0</v>
      </c>
      <c r="BM8" s="2">
        <v>4117</v>
      </c>
      <c r="BN8" s="2">
        <v>4681</v>
      </c>
      <c r="BP8" s="2">
        <v>63</v>
      </c>
      <c r="BQ8" s="2">
        <v>505</v>
      </c>
      <c r="BR8" s="2">
        <v>10</v>
      </c>
      <c r="BS8" s="2">
        <v>4</v>
      </c>
      <c r="BT8" s="2"/>
      <c r="BU8" s="2">
        <v>4128</v>
      </c>
      <c r="BV8" s="2">
        <v>4710</v>
      </c>
      <c r="BX8" s="2">
        <v>66</v>
      </c>
      <c r="BY8" s="2">
        <v>521</v>
      </c>
      <c r="BZ8" s="2">
        <v>8</v>
      </c>
      <c r="CA8" s="2">
        <v>6</v>
      </c>
      <c r="CB8" s="2"/>
      <c r="CC8" s="2">
        <v>4157</v>
      </c>
      <c r="CD8" s="2">
        <v>4758</v>
      </c>
    </row>
    <row r="9" spans="1:82" ht="53.4" x14ac:dyDescent="0.3">
      <c r="A9" s="23" t="s">
        <v>8</v>
      </c>
      <c r="B9" s="19"/>
      <c r="C9" s="19"/>
      <c r="D9" s="19"/>
      <c r="E9" s="19"/>
      <c r="F9" s="19"/>
      <c r="G9" s="19"/>
      <c r="H9" s="19"/>
      <c r="I9" s="19"/>
      <c r="J9" s="19"/>
      <c r="K9" s="20" t="s">
        <v>31</v>
      </c>
      <c r="L9" s="2">
        <v>599</v>
      </c>
      <c r="M9" s="2">
        <v>603</v>
      </c>
      <c r="N9" s="2">
        <v>29</v>
      </c>
      <c r="O9" s="2">
        <v>25</v>
      </c>
      <c r="P9" s="2"/>
      <c r="Q9" s="2">
        <v>6655</v>
      </c>
      <c r="R9" s="2">
        <f>SUM(L9:Q9)</f>
        <v>7911</v>
      </c>
      <c r="T9" s="2">
        <v>588</v>
      </c>
      <c r="U9" s="2">
        <v>611</v>
      </c>
      <c r="V9" s="2">
        <v>32</v>
      </c>
      <c r="W9" s="2">
        <v>41</v>
      </c>
      <c r="X9" s="2"/>
      <c r="Y9" s="2">
        <v>6775</v>
      </c>
      <c r="Z9" s="2">
        <f t="shared" si="0"/>
        <v>8047</v>
      </c>
      <c r="AB9" s="2">
        <v>724</v>
      </c>
      <c r="AC9" s="2">
        <v>675</v>
      </c>
      <c r="AD9" s="2">
        <v>33</v>
      </c>
      <c r="AE9" s="2">
        <v>37</v>
      </c>
      <c r="AF9" s="2"/>
      <c r="AG9" s="2">
        <v>6791</v>
      </c>
      <c r="AH9" s="2">
        <f t="shared" si="1"/>
        <v>8260</v>
      </c>
      <c r="AJ9" s="2">
        <v>751</v>
      </c>
      <c r="AK9" s="2">
        <v>698</v>
      </c>
      <c r="AL9" s="2">
        <v>29</v>
      </c>
      <c r="AM9" s="2">
        <v>51</v>
      </c>
      <c r="AN9" s="2"/>
      <c r="AO9" s="2">
        <v>6947</v>
      </c>
      <c r="AP9" s="2">
        <f>SUM(AJ9:AO9)</f>
        <v>8476</v>
      </c>
      <c r="AR9" s="2">
        <v>684</v>
      </c>
      <c r="AS9" s="2">
        <v>742</v>
      </c>
      <c r="AT9" s="2">
        <v>31</v>
      </c>
      <c r="AU9" s="2">
        <v>58</v>
      </c>
      <c r="AV9" s="2"/>
      <c r="AW9" s="2">
        <v>6687</v>
      </c>
      <c r="AX9" s="2">
        <f t="shared" si="2"/>
        <v>8202</v>
      </c>
      <c r="AZ9" s="2">
        <v>767</v>
      </c>
      <c r="BA9" s="2">
        <v>803</v>
      </c>
      <c r="BB9" s="2">
        <v>29</v>
      </c>
      <c r="BC9" s="2">
        <v>52</v>
      </c>
      <c r="BD9" s="2"/>
      <c r="BE9" s="2">
        <v>7016</v>
      </c>
      <c r="BF9" s="2">
        <f t="shared" ref="BF9:BF14" si="3">SUM(AZ9:BE9)</f>
        <v>8667</v>
      </c>
      <c r="BH9" s="2">
        <v>793</v>
      </c>
      <c r="BI9" s="2">
        <v>831</v>
      </c>
      <c r="BJ9" s="2">
        <v>14</v>
      </c>
      <c r="BK9" s="2">
        <v>50</v>
      </c>
      <c r="BL9" s="2">
        <v>0</v>
      </c>
      <c r="BM9" s="2">
        <v>7168</v>
      </c>
      <c r="BN9" s="2">
        <v>8856</v>
      </c>
      <c r="BP9" s="2">
        <v>801</v>
      </c>
      <c r="BQ9" s="2">
        <v>849</v>
      </c>
      <c r="BR9" s="2">
        <v>8</v>
      </c>
      <c r="BS9" s="2">
        <v>79</v>
      </c>
      <c r="BT9" s="2">
        <v>1</v>
      </c>
      <c r="BU9" s="2">
        <v>7284</v>
      </c>
      <c r="BV9" s="2">
        <v>9022</v>
      </c>
      <c r="BX9" s="2">
        <v>831</v>
      </c>
      <c r="BY9" s="2">
        <v>889</v>
      </c>
      <c r="BZ9" s="2">
        <v>8</v>
      </c>
      <c r="CA9" s="2">
        <v>101</v>
      </c>
      <c r="CB9" s="2">
        <v>1</v>
      </c>
      <c r="CC9" s="2">
        <v>7455</v>
      </c>
      <c r="CD9" s="2">
        <v>9285</v>
      </c>
    </row>
    <row r="10" spans="1:82" ht="53.4" x14ac:dyDescent="0.3">
      <c r="A10" s="23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20" t="s">
        <v>31</v>
      </c>
      <c r="L10" s="7"/>
      <c r="M10" s="7"/>
      <c r="N10" s="7"/>
      <c r="O10" s="7"/>
      <c r="P10" s="7"/>
      <c r="Q10" s="7"/>
      <c r="R10" s="7"/>
      <c r="T10" s="2">
        <v>378</v>
      </c>
      <c r="U10" s="2">
        <v>465</v>
      </c>
      <c r="V10" s="2">
        <v>2</v>
      </c>
      <c r="W10" s="2">
        <v>2</v>
      </c>
      <c r="X10" s="2"/>
      <c r="Y10" s="2">
        <v>4404</v>
      </c>
      <c r="Z10" s="2">
        <f t="shared" si="0"/>
        <v>5251</v>
      </c>
      <c r="AB10" s="2">
        <v>384</v>
      </c>
      <c r="AC10" s="2">
        <v>498</v>
      </c>
      <c r="AD10" s="2">
        <v>4</v>
      </c>
      <c r="AE10" s="2">
        <v>3</v>
      </c>
      <c r="AF10" s="2"/>
      <c r="AG10" s="2">
        <v>4555</v>
      </c>
      <c r="AH10" s="2">
        <f t="shared" si="1"/>
        <v>5444</v>
      </c>
      <c r="AJ10" s="2">
        <v>395</v>
      </c>
      <c r="AK10" s="2">
        <v>522</v>
      </c>
      <c r="AL10" s="2">
        <v>3</v>
      </c>
      <c r="AM10" s="2">
        <v>5</v>
      </c>
      <c r="AN10" s="2"/>
      <c r="AO10" s="2">
        <v>4651</v>
      </c>
      <c r="AP10" s="2">
        <f>SUM(AJ10:AO10)</f>
        <v>5576</v>
      </c>
      <c r="AR10" s="2">
        <v>404</v>
      </c>
      <c r="AS10" s="2">
        <v>544</v>
      </c>
      <c r="AT10" s="2">
        <v>3</v>
      </c>
      <c r="AU10" s="2">
        <v>11</v>
      </c>
      <c r="AV10" s="2"/>
      <c r="AW10" s="2">
        <v>4570</v>
      </c>
      <c r="AX10" s="2">
        <f t="shared" si="2"/>
        <v>5532</v>
      </c>
      <c r="AZ10" s="2">
        <v>397</v>
      </c>
      <c r="BA10" s="2">
        <v>571</v>
      </c>
      <c r="BB10" s="2">
        <v>2</v>
      </c>
      <c r="BC10" s="2">
        <v>7</v>
      </c>
      <c r="BD10" s="2"/>
      <c r="BE10" s="2">
        <v>4684</v>
      </c>
      <c r="BF10" s="2">
        <f t="shared" si="3"/>
        <v>5661</v>
      </c>
      <c r="BH10" s="2">
        <v>403</v>
      </c>
      <c r="BI10" s="2">
        <v>597</v>
      </c>
      <c r="BJ10" s="2">
        <v>4</v>
      </c>
      <c r="BK10" s="2">
        <v>10</v>
      </c>
      <c r="BL10" s="2">
        <v>0</v>
      </c>
      <c r="BM10" s="2">
        <v>4988</v>
      </c>
      <c r="BN10" s="2">
        <v>6002</v>
      </c>
      <c r="BP10" s="2">
        <v>409</v>
      </c>
      <c r="BQ10" s="2">
        <v>596</v>
      </c>
      <c r="BR10" s="2">
        <v>2</v>
      </c>
      <c r="BS10" s="2">
        <v>10</v>
      </c>
      <c r="BT10" s="2"/>
      <c r="BU10" s="2">
        <v>4826</v>
      </c>
      <c r="BV10" s="2">
        <v>5843</v>
      </c>
      <c r="BX10" s="2">
        <v>406</v>
      </c>
      <c r="BY10" s="2">
        <v>605</v>
      </c>
      <c r="BZ10" s="2">
        <v>4</v>
      </c>
      <c r="CA10" s="2">
        <v>12</v>
      </c>
      <c r="CB10" s="2"/>
      <c r="CC10" s="2">
        <v>4748</v>
      </c>
      <c r="CD10" s="2">
        <v>5775</v>
      </c>
    </row>
    <row r="11" spans="1:82" ht="53.4" x14ac:dyDescent="0.3">
      <c r="A11" s="23" t="s">
        <v>10</v>
      </c>
      <c r="B11" s="19"/>
      <c r="C11" s="19"/>
      <c r="D11" s="19"/>
      <c r="E11" s="19"/>
      <c r="F11" s="19"/>
      <c r="G11" s="19"/>
      <c r="H11" s="19"/>
      <c r="I11" s="19"/>
      <c r="J11" s="19"/>
      <c r="K11" s="20" t="s">
        <v>31</v>
      </c>
      <c r="L11" s="2">
        <v>347</v>
      </c>
      <c r="M11" s="2">
        <v>420</v>
      </c>
      <c r="N11" s="2">
        <v>13</v>
      </c>
      <c r="O11" s="2"/>
      <c r="P11" s="2"/>
      <c r="Q11" s="2">
        <v>3891</v>
      </c>
      <c r="R11" s="2">
        <f>SUM(L11:Q11)</f>
        <v>4671</v>
      </c>
      <c r="T11" s="2">
        <v>348</v>
      </c>
      <c r="U11" s="2">
        <v>419</v>
      </c>
      <c r="V11" s="2">
        <v>16</v>
      </c>
      <c r="W11" s="2">
        <v>2</v>
      </c>
      <c r="X11" s="2"/>
      <c r="Y11" s="2">
        <v>3933</v>
      </c>
      <c r="Z11" s="2">
        <f t="shared" si="0"/>
        <v>4718</v>
      </c>
      <c r="AB11" s="2">
        <v>371</v>
      </c>
      <c r="AC11" s="2">
        <v>433</v>
      </c>
      <c r="AD11" s="2">
        <v>15</v>
      </c>
      <c r="AE11" s="2">
        <v>2</v>
      </c>
      <c r="AF11" s="2"/>
      <c r="AG11" s="2">
        <v>3940</v>
      </c>
      <c r="AH11" s="2">
        <f t="shared" si="1"/>
        <v>4761</v>
      </c>
      <c r="AJ11" s="2">
        <v>382</v>
      </c>
      <c r="AK11" s="2">
        <v>441</v>
      </c>
      <c r="AL11" s="2">
        <v>17</v>
      </c>
      <c r="AM11" s="2">
        <v>5</v>
      </c>
      <c r="AN11" s="2"/>
      <c r="AO11" s="2">
        <v>4037</v>
      </c>
      <c r="AP11" s="2">
        <f>SUM(AJ11:AO11)</f>
        <v>4882</v>
      </c>
      <c r="AR11" s="2">
        <v>402</v>
      </c>
      <c r="AS11" s="2">
        <v>449</v>
      </c>
      <c r="AT11" s="2">
        <v>19</v>
      </c>
      <c r="AU11" s="2">
        <v>3</v>
      </c>
      <c r="AV11" s="2"/>
      <c r="AW11" s="2">
        <v>4023</v>
      </c>
      <c r="AX11" s="2">
        <f t="shared" si="2"/>
        <v>4896</v>
      </c>
      <c r="AZ11" s="2">
        <v>401</v>
      </c>
      <c r="BA11" s="2">
        <v>465</v>
      </c>
      <c r="BB11" s="2">
        <v>21</v>
      </c>
      <c r="BC11" s="2">
        <v>3</v>
      </c>
      <c r="BD11" s="2"/>
      <c r="BE11" s="2">
        <v>4108</v>
      </c>
      <c r="BF11" s="2">
        <f t="shared" si="3"/>
        <v>4998</v>
      </c>
      <c r="BH11" s="2">
        <v>395</v>
      </c>
      <c r="BI11" s="2">
        <v>456</v>
      </c>
      <c r="BJ11" s="2">
        <v>21</v>
      </c>
      <c r="BK11" s="2">
        <v>5</v>
      </c>
      <c r="BL11" s="2">
        <v>0</v>
      </c>
      <c r="BM11" s="2">
        <v>4138</v>
      </c>
      <c r="BN11" s="2">
        <v>5015</v>
      </c>
      <c r="BP11" s="2">
        <v>427</v>
      </c>
      <c r="BQ11" s="2">
        <v>457</v>
      </c>
      <c r="BR11" s="2">
        <v>24</v>
      </c>
      <c r="BS11" s="2">
        <v>4</v>
      </c>
      <c r="BT11" s="2"/>
      <c r="BU11" s="2">
        <v>4095</v>
      </c>
      <c r="BV11" s="2">
        <v>5007</v>
      </c>
      <c r="BX11" s="2">
        <v>459</v>
      </c>
      <c r="BY11" s="2">
        <v>451</v>
      </c>
      <c r="BZ11" s="2">
        <v>24</v>
      </c>
      <c r="CA11" s="2">
        <v>7</v>
      </c>
      <c r="CB11" s="2"/>
      <c r="CC11" s="2">
        <v>3797</v>
      </c>
      <c r="CD11" s="2">
        <v>4738</v>
      </c>
    </row>
    <row r="12" spans="1:82" ht="53.4" x14ac:dyDescent="0.3">
      <c r="A12" s="23" t="s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20" t="s">
        <v>31</v>
      </c>
      <c r="L12" s="2">
        <v>497</v>
      </c>
      <c r="M12" s="2">
        <v>485</v>
      </c>
      <c r="N12" s="2">
        <v>23</v>
      </c>
      <c r="O12" s="2">
        <v>41</v>
      </c>
      <c r="P12" s="2">
        <v>6</v>
      </c>
      <c r="Q12" s="2">
        <v>6118</v>
      </c>
      <c r="R12" s="2">
        <f>SUM(L12:Q12)</f>
        <v>7170</v>
      </c>
      <c r="T12" s="2">
        <v>547</v>
      </c>
      <c r="U12" s="2">
        <v>529</v>
      </c>
      <c r="V12" s="2">
        <v>24</v>
      </c>
      <c r="W12" s="2">
        <v>58</v>
      </c>
      <c r="X12" s="2">
        <v>9</v>
      </c>
      <c r="Y12" s="2">
        <v>6581</v>
      </c>
      <c r="Z12" s="2">
        <f t="shared" si="0"/>
        <v>7748</v>
      </c>
      <c r="AB12" s="2">
        <v>536</v>
      </c>
      <c r="AC12" s="2">
        <v>543</v>
      </c>
      <c r="AD12" s="2">
        <v>16</v>
      </c>
      <c r="AE12" s="2">
        <v>60</v>
      </c>
      <c r="AF12" s="2">
        <v>13</v>
      </c>
      <c r="AG12" s="2">
        <v>6379</v>
      </c>
      <c r="AH12" s="2">
        <f t="shared" si="1"/>
        <v>7547</v>
      </c>
      <c r="AJ12" s="2">
        <v>554</v>
      </c>
      <c r="AK12" s="2">
        <v>574</v>
      </c>
      <c r="AL12" s="2">
        <v>12</v>
      </c>
      <c r="AM12" s="2">
        <v>73</v>
      </c>
      <c r="AN12" s="2">
        <v>12</v>
      </c>
      <c r="AO12" s="2">
        <v>6323</v>
      </c>
      <c r="AP12" s="2">
        <f>SUM(AJ12:AO12)</f>
        <v>7548</v>
      </c>
      <c r="AR12" s="2">
        <v>541</v>
      </c>
      <c r="AS12" s="2">
        <v>585</v>
      </c>
      <c r="AT12" s="2">
        <v>9</v>
      </c>
      <c r="AU12" s="2">
        <v>77</v>
      </c>
      <c r="AV12" s="2">
        <v>13</v>
      </c>
      <c r="AW12" s="2">
        <v>6095</v>
      </c>
      <c r="AX12" s="2">
        <f t="shared" si="2"/>
        <v>7320</v>
      </c>
      <c r="AZ12" s="2">
        <v>827</v>
      </c>
      <c r="BA12" s="2">
        <v>719</v>
      </c>
      <c r="BB12" s="2">
        <v>12</v>
      </c>
      <c r="BC12" s="2">
        <v>73</v>
      </c>
      <c r="BD12" s="2">
        <v>26</v>
      </c>
      <c r="BE12" s="2">
        <v>6799</v>
      </c>
      <c r="BF12" s="2">
        <f t="shared" si="3"/>
        <v>8456</v>
      </c>
      <c r="BH12" s="2">
        <v>871</v>
      </c>
      <c r="BI12" s="2">
        <v>764</v>
      </c>
      <c r="BJ12" s="2">
        <v>13</v>
      </c>
      <c r="BK12" s="2">
        <v>95</v>
      </c>
      <c r="BL12" s="2">
        <v>23</v>
      </c>
      <c r="BM12" s="2">
        <v>7057</v>
      </c>
      <c r="BN12" s="2">
        <v>8823</v>
      </c>
      <c r="BP12" s="2">
        <v>903</v>
      </c>
      <c r="BQ12" s="2">
        <v>771</v>
      </c>
      <c r="BR12" s="2">
        <v>14</v>
      </c>
      <c r="BS12" s="2">
        <v>91</v>
      </c>
      <c r="BT12" s="2">
        <v>33</v>
      </c>
      <c r="BU12" s="2">
        <v>6966</v>
      </c>
      <c r="BV12" s="2">
        <v>8778</v>
      </c>
      <c r="BX12" s="2">
        <v>1028</v>
      </c>
      <c r="BY12" s="2">
        <v>794</v>
      </c>
      <c r="BZ12" s="2">
        <v>20</v>
      </c>
      <c r="CA12" s="2">
        <v>77</v>
      </c>
      <c r="CB12" s="2">
        <v>11</v>
      </c>
      <c r="CC12" s="2">
        <v>7087</v>
      </c>
      <c r="CD12" s="2">
        <v>9017</v>
      </c>
    </row>
    <row r="13" spans="1:82" ht="53.4" x14ac:dyDescent="0.3">
      <c r="A13" s="23" t="s">
        <v>12</v>
      </c>
      <c r="B13" s="19"/>
      <c r="C13" s="19"/>
      <c r="D13" s="19"/>
      <c r="E13" s="33"/>
      <c r="F13" s="19"/>
      <c r="G13" s="19"/>
      <c r="H13" s="19"/>
      <c r="I13" s="19"/>
      <c r="J13" s="19"/>
      <c r="K13" s="20" t="s">
        <v>31</v>
      </c>
      <c r="L13" s="2">
        <v>381</v>
      </c>
      <c r="M13" s="2">
        <v>598</v>
      </c>
      <c r="N13" s="2">
        <v>67</v>
      </c>
      <c r="O13" s="2">
        <v>1</v>
      </c>
      <c r="P13" s="2"/>
      <c r="Q13" s="2">
        <v>7367</v>
      </c>
      <c r="R13" s="2">
        <f>SUM(L13:Q13)</f>
        <v>8414</v>
      </c>
      <c r="T13" s="2">
        <v>388</v>
      </c>
      <c r="U13" s="2">
        <v>594</v>
      </c>
      <c r="V13" s="2">
        <v>64</v>
      </c>
      <c r="W13" s="2">
        <v>2</v>
      </c>
      <c r="X13" s="2"/>
      <c r="Y13" s="2">
        <v>7429</v>
      </c>
      <c r="Z13" s="2">
        <f t="shared" si="0"/>
        <v>8477</v>
      </c>
      <c r="AB13" s="2">
        <v>400</v>
      </c>
      <c r="AC13" s="2">
        <v>616</v>
      </c>
      <c r="AD13" s="2">
        <v>72</v>
      </c>
      <c r="AE13" s="2">
        <v>8</v>
      </c>
      <c r="AF13" s="2"/>
      <c r="AG13" s="2">
        <v>7479</v>
      </c>
      <c r="AH13" s="2">
        <f t="shared" si="1"/>
        <v>8575</v>
      </c>
      <c r="AJ13" s="7"/>
      <c r="AK13" s="7"/>
      <c r="AL13" s="7"/>
      <c r="AM13" s="7"/>
      <c r="AN13" s="7"/>
      <c r="AO13" s="7"/>
      <c r="AP13" s="7"/>
      <c r="AR13" s="2">
        <v>329</v>
      </c>
      <c r="AS13" s="2">
        <v>688</v>
      </c>
      <c r="AT13" s="2">
        <v>2</v>
      </c>
      <c r="AU13" s="2">
        <v>17</v>
      </c>
      <c r="AV13" s="2"/>
      <c r="AW13" s="2">
        <v>7634</v>
      </c>
      <c r="AX13" s="2">
        <f t="shared" si="2"/>
        <v>8670</v>
      </c>
      <c r="AZ13" s="2">
        <v>341</v>
      </c>
      <c r="BA13" s="2">
        <v>673</v>
      </c>
      <c r="BB13" s="2">
        <v>3</v>
      </c>
      <c r="BC13" s="2">
        <v>15</v>
      </c>
      <c r="BD13" s="2"/>
      <c r="BE13" s="2">
        <v>7369</v>
      </c>
      <c r="BF13" s="2">
        <f t="shared" si="3"/>
        <v>8401</v>
      </c>
      <c r="BH13" s="2">
        <v>348</v>
      </c>
      <c r="BI13" s="2">
        <v>709</v>
      </c>
      <c r="BJ13" s="2">
        <v>4</v>
      </c>
      <c r="BK13" s="2">
        <v>12</v>
      </c>
      <c r="BL13" s="2">
        <v>0</v>
      </c>
      <c r="BM13" s="2">
        <v>8078</v>
      </c>
      <c r="BN13" s="2">
        <v>9151</v>
      </c>
      <c r="BP13" s="2">
        <v>374</v>
      </c>
      <c r="BQ13" s="2">
        <v>711</v>
      </c>
      <c r="BR13" s="2">
        <v>4</v>
      </c>
      <c r="BS13" s="2">
        <v>11</v>
      </c>
      <c r="BT13" s="2"/>
      <c r="BU13" s="2">
        <v>8126</v>
      </c>
      <c r="BV13" s="2">
        <v>9226</v>
      </c>
      <c r="BX13" s="2">
        <v>365</v>
      </c>
      <c r="BY13" s="2">
        <v>728</v>
      </c>
      <c r="BZ13" s="2">
        <v>4</v>
      </c>
      <c r="CA13" s="2">
        <v>16</v>
      </c>
      <c r="CB13" s="2"/>
      <c r="CC13" s="2">
        <v>8200</v>
      </c>
      <c r="CD13" s="2">
        <v>9313</v>
      </c>
    </row>
    <row r="14" spans="1:82" ht="53.4" x14ac:dyDescent="0.3">
      <c r="A14" s="23" t="s">
        <v>13</v>
      </c>
      <c r="B14" s="19"/>
      <c r="C14" s="19"/>
      <c r="D14" s="19"/>
      <c r="E14" s="19"/>
      <c r="F14" s="19"/>
      <c r="G14" s="19"/>
      <c r="H14" s="19"/>
      <c r="I14" s="19"/>
      <c r="J14" s="19"/>
      <c r="K14" s="20" t="s">
        <v>31</v>
      </c>
      <c r="L14" s="2">
        <v>554</v>
      </c>
      <c r="M14" s="2">
        <v>530</v>
      </c>
      <c r="N14" s="2">
        <v>29</v>
      </c>
      <c r="O14" s="2">
        <v>6</v>
      </c>
      <c r="P14" s="2"/>
      <c r="Q14" s="2">
        <v>5849</v>
      </c>
      <c r="R14" s="2">
        <f>SUM(L14:Q14)</f>
        <v>6968</v>
      </c>
      <c r="T14" s="2">
        <v>591</v>
      </c>
      <c r="U14" s="2">
        <v>556</v>
      </c>
      <c r="V14" s="2">
        <v>31</v>
      </c>
      <c r="W14" s="2">
        <v>13</v>
      </c>
      <c r="X14" s="2"/>
      <c r="Y14" s="2">
        <v>6028</v>
      </c>
      <c r="Z14" s="2">
        <f t="shared" si="0"/>
        <v>7219</v>
      </c>
      <c r="AB14" s="2">
        <v>614</v>
      </c>
      <c r="AC14" s="2">
        <v>575</v>
      </c>
      <c r="AD14" s="2">
        <v>34</v>
      </c>
      <c r="AE14" s="2">
        <v>27</v>
      </c>
      <c r="AF14" s="2"/>
      <c r="AG14" s="2">
        <v>6086</v>
      </c>
      <c r="AH14" s="2">
        <f t="shared" si="1"/>
        <v>7336</v>
      </c>
      <c r="AJ14" s="2">
        <v>612</v>
      </c>
      <c r="AK14" s="2">
        <v>583</v>
      </c>
      <c r="AL14" s="2">
        <v>36</v>
      </c>
      <c r="AM14" s="2">
        <v>32</v>
      </c>
      <c r="AN14" s="2"/>
      <c r="AO14" s="2">
        <v>6098</v>
      </c>
      <c r="AP14" s="2">
        <f>SUM(AJ14:AO14)</f>
        <v>7361</v>
      </c>
      <c r="AR14" s="2">
        <v>645</v>
      </c>
      <c r="AS14" s="2">
        <v>599</v>
      </c>
      <c r="AT14" s="2">
        <v>33</v>
      </c>
      <c r="AU14" s="2">
        <v>32</v>
      </c>
      <c r="AV14" s="2"/>
      <c r="AW14" s="2">
        <v>5998</v>
      </c>
      <c r="AX14" s="2">
        <f t="shared" si="2"/>
        <v>7307</v>
      </c>
      <c r="AZ14" s="2">
        <v>677</v>
      </c>
      <c r="BA14" s="2">
        <v>614</v>
      </c>
      <c r="BB14" s="2">
        <v>27</v>
      </c>
      <c r="BC14" s="2">
        <v>38</v>
      </c>
      <c r="BD14" s="2"/>
      <c r="BE14" s="2">
        <v>6191</v>
      </c>
      <c r="BF14" s="2">
        <f t="shared" si="3"/>
        <v>7547</v>
      </c>
      <c r="BH14" s="2">
        <v>689</v>
      </c>
      <c r="BI14" s="2">
        <v>624</v>
      </c>
      <c r="BJ14" s="2">
        <v>32</v>
      </c>
      <c r="BK14" s="2">
        <v>35</v>
      </c>
      <c r="BL14" s="2">
        <v>0</v>
      </c>
      <c r="BM14" s="2">
        <v>6321</v>
      </c>
      <c r="BN14" s="2">
        <v>7701</v>
      </c>
      <c r="BP14" s="2">
        <v>707</v>
      </c>
      <c r="BQ14" s="2">
        <v>646</v>
      </c>
      <c r="BR14" s="2">
        <v>32</v>
      </c>
      <c r="BS14" s="2">
        <v>25</v>
      </c>
      <c r="BT14" s="2"/>
      <c r="BU14" s="2">
        <v>6307</v>
      </c>
      <c r="BV14" s="2">
        <v>7717</v>
      </c>
      <c r="BX14" s="2">
        <v>714</v>
      </c>
      <c r="BY14" s="2">
        <v>659</v>
      </c>
      <c r="BZ14" s="2">
        <v>34</v>
      </c>
      <c r="CA14" s="2">
        <v>22</v>
      </c>
      <c r="CB14" s="2"/>
      <c r="CC14" s="2">
        <v>6362</v>
      </c>
      <c r="CD14" s="2">
        <v>7791</v>
      </c>
    </row>
    <row r="15" spans="1:82" ht="53.4" x14ac:dyDescent="0.3">
      <c r="A15" s="25" t="s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20" t="s">
        <v>50</v>
      </c>
      <c r="L15" s="2">
        <f t="shared" ref="L15:R15" si="4">SUM(L11:L14,L8:L9)</f>
        <v>2455</v>
      </c>
      <c r="M15" s="2">
        <f t="shared" si="4"/>
        <v>3037</v>
      </c>
      <c r="N15" s="2">
        <f t="shared" si="4"/>
        <v>167</v>
      </c>
      <c r="O15" s="2">
        <f t="shared" si="4"/>
        <v>76</v>
      </c>
      <c r="P15" s="2">
        <f>SUM(P8:P14)</f>
        <v>6</v>
      </c>
      <c r="Q15" s="2">
        <f t="shared" si="4"/>
        <v>33593</v>
      </c>
      <c r="R15" s="2">
        <f t="shared" si="4"/>
        <v>39334</v>
      </c>
      <c r="T15" s="2">
        <f t="shared" ref="T15:Z15" si="5">SUM(T8:T14)</f>
        <v>2921</v>
      </c>
      <c r="U15" s="2">
        <f t="shared" si="5"/>
        <v>3589</v>
      </c>
      <c r="V15" s="2">
        <f t="shared" si="5"/>
        <v>174</v>
      </c>
      <c r="W15" s="2">
        <f>SUM(W8:W14)</f>
        <v>121</v>
      </c>
      <c r="X15" s="2">
        <f>SUM(X8:X14)</f>
        <v>9</v>
      </c>
      <c r="Y15" s="2">
        <f t="shared" si="5"/>
        <v>38949</v>
      </c>
      <c r="Z15" s="2">
        <f t="shared" si="5"/>
        <v>45763</v>
      </c>
      <c r="AB15" s="2">
        <f t="shared" ref="AB15:AH15" si="6">SUM(AB8:AB14)</f>
        <v>3109</v>
      </c>
      <c r="AC15" s="2">
        <f t="shared" si="6"/>
        <v>3781</v>
      </c>
      <c r="AD15" s="2">
        <f t="shared" si="6"/>
        <v>181</v>
      </c>
      <c r="AE15" s="2">
        <f t="shared" si="6"/>
        <v>140</v>
      </c>
      <c r="AF15" s="2">
        <f>SUM(AF8:AF14)</f>
        <v>13</v>
      </c>
      <c r="AG15" s="2">
        <f t="shared" si="6"/>
        <v>39006</v>
      </c>
      <c r="AH15" s="2">
        <f t="shared" si="6"/>
        <v>46230</v>
      </c>
      <c r="AJ15" s="2">
        <f t="shared" ref="AJ15:AP15" si="7">SUM(AJ14,AJ8:AJ12)</f>
        <v>2772</v>
      </c>
      <c r="AK15" s="2">
        <f t="shared" si="7"/>
        <v>3253</v>
      </c>
      <c r="AL15" s="2">
        <f t="shared" si="7"/>
        <v>103</v>
      </c>
      <c r="AM15" s="2">
        <f t="shared" si="7"/>
        <v>169</v>
      </c>
      <c r="AN15" s="2">
        <f>SUM(AN8:AN14)</f>
        <v>19</v>
      </c>
      <c r="AO15" s="2">
        <f t="shared" si="7"/>
        <v>31895</v>
      </c>
      <c r="AP15" s="2">
        <f t="shared" si="7"/>
        <v>38211</v>
      </c>
      <c r="AR15" s="2">
        <f t="shared" ref="AR15:AX15" si="8">SUM(AR7:AR14)</f>
        <v>3421</v>
      </c>
      <c r="AS15" s="2">
        <f t="shared" si="8"/>
        <v>4590</v>
      </c>
      <c r="AT15" s="2">
        <f t="shared" si="8"/>
        <v>134</v>
      </c>
      <c r="AU15" s="2">
        <f t="shared" si="8"/>
        <v>303</v>
      </c>
      <c r="AV15" s="2">
        <f t="shared" si="8"/>
        <v>159</v>
      </c>
      <c r="AW15" s="2">
        <f t="shared" si="8"/>
        <v>43275</v>
      </c>
      <c r="AX15" s="2">
        <f t="shared" si="8"/>
        <v>51882</v>
      </c>
      <c r="AZ15" s="2">
        <f>SUM(AZ7:AZ14)</f>
        <v>3778</v>
      </c>
      <c r="BA15" s="2">
        <f t="shared" ref="BA15:BF15" si="9">SUM(BA7:BA14)</f>
        <v>4423</v>
      </c>
      <c r="BB15" s="2">
        <f>SUM(BB7:BB14)</f>
        <v>113</v>
      </c>
      <c r="BC15" s="2">
        <f>SUM(BC7:BC14)</f>
        <v>250</v>
      </c>
      <c r="BD15" s="2">
        <f>SUM(BD7:BD14)</f>
        <v>28</v>
      </c>
      <c r="BE15" s="2">
        <f t="shared" si="9"/>
        <v>40827</v>
      </c>
      <c r="BF15" s="2">
        <f t="shared" si="9"/>
        <v>49419</v>
      </c>
      <c r="BH15" s="2">
        <v>3931</v>
      </c>
      <c r="BI15" s="2">
        <v>5049</v>
      </c>
      <c r="BJ15" s="2">
        <v>121</v>
      </c>
      <c r="BK15" s="2">
        <v>288</v>
      </c>
      <c r="BL15" s="2">
        <v>23</v>
      </c>
      <c r="BM15" s="2">
        <v>46589</v>
      </c>
      <c r="BN15" s="2">
        <v>56001</v>
      </c>
      <c r="BP15" s="2">
        <v>3684</v>
      </c>
      <c r="BQ15" s="2">
        <v>4535</v>
      </c>
      <c r="BR15" s="2">
        <v>94</v>
      </c>
      <c r="BS15" s="2">
        <v>224</v>
      </c>
      <c r="BT15" s="2">
        <v>34</v>
      </c>
      <c r="BU15" s="2">
        <v>41732</v>
      </c>
      <c r="BV15" s="2">
        <v>50303</v>
      </c>
      <c r="BX15" s="2">
        <v>3869</v>
      </c>
      <c r="BY15" s="2">
        <v>4647</v>
      </c>
      <c r="BZ15" s="2">
        <v>102</v>
      </c>
      <c r="CA15" s="2">
        <v>241</v>
      </c>
      <c r="CB15" s="2">
        <v>12</v>
      </c>
      <c r="CC15" s="2">
        <v>41806</v>
      </c>
      <c r="CD15" s="2">
        <v>50677</v>
      </c>
    </row>
    <row r="18" spans="1:82" x14ac:dyDescent="0.3">
      <c r="A18" s="1" t="s">
        <v>35</v>
      </c>
      <c r="B18" s="40" t="s">
        <v>33</v>
      </c>
      <c r="C18" s="40"/>
      <c r="D18" s="40"/>
      <c r="E18" s="40"/>
      <c r="F18" s="40"/>
      <c r="G18" s="40"/>
      <c r="H18" s="40"/>
      <c r="I18" s="40"/>
      <c r="J18" s="40"/>
      <c r="K18" s="15"/>
      <c r="L18" s="1">
        <f>L5</f>
        <v>2015</v>
      </c>
      <c r="M18" s="1">
        <f t="shared" ref="M18:R19" si="10">M5</f>
        <v>2015</v>
      </c>
      <c r="N18" s="1">
        <f t="shared" si="10"/>
        <v>2015</v>
      </c>
      <c r="O18" s="1">
        <v>2015</v>
      </c>
      <c r="P18" s="1">
        <f t="shared" si="10"/>
        <v>2015</v>
      </c>
      <c r="Q18" s="1">
        <f t="shared" si="10"/>
        <v>2015</v>
      </c>
      <c r="R18" s="1">
        <f t="shared" si="10"/>
        <v>2015</v>
      </c>
      <c r="T18" s="1">
        <f>T5</f>
        <v>2016</v>
      </c>
      <c r="U18" s="1">
        <f t="shared" ref="U18:Z19" si="11">U5</f>
        <v>2016</v>
      </c>
      <c r="V18" s="1">
        <f t="shared" si="11"/>
        <v>2016</v>
      </c>
      <c r="W18" s="1">
        <v>2016</v>
      </c>
      <c r="X18" s="1">
        <f t="shared" si="11"/>
        <v>2016</v>
      </c>
      <c r="Y18" s="1">
        <f t="shared" si="11"/>
        <v>2016</v>
      </c>
      <c r="Z18" s="1">
        <f t="shared" si="11"/>
        <v>2016</v>
      </c>
      <c r="AB18" s="1">
        <f>AB5</f>
        <v>2017</v>
      </c>
      <c r="AC18" s="1">
        <f t="shared" ref="AC18:AH19" si="12">AC5</f>
        <v>2017</v>
      </c>
      <c r="AD18" s="1">
        <f t="shared" si="12"/>
        <v>2017</v>
      </c>
      <c r="AE18" s="1">
        <v>2017</v>
      </c>
      <c r="AF18" s="1">
        <f t="shared" si="12"/>
        <v>2017</v>
      </c>
      <c r="AG18" s="1">
        <f t="shared" si="12"/>
        <v>2017</v>
      </c>
      <c r="AH18" s="1">
        <f t="shared" si="12"/>
        <v>2017</v>
      </c>
      <c r="AJ18" s="1">
        <f>AJ5</f>
        <v>2018</v>
      </c>
      <c r="AK18" s="1">
        <f t="shared" ref="AK18:AP19" si="13">AK5</f>
        <v>2018</v>
      </c>
      <c r="AL18" s="1">
        <f t="shared" si="13"/>
        <v>2018</v>
      </c>
      <c r="AM18" s="1">
        <v>2018</v>
      </c>
      <c r="AN18" s="1">
        <f t="shared" si="13"/>
        <v>2018</v>
      </c>
      <c r="AO18" s="1">
        <f t="shared" si="13"/>
        <v>2018</v>
      </c>
      <c r="AP18" s="1">
        <f t="shared" si="13"/>
        <v>2018</v>
      </c>
      <c r="AR18" s="1">
        <f t="shared" ref="AR18:AT19" si="14">AR5</f>
        <v>2019</v>
      </c>
      <c r="AS18" s="1">
        <f t="shared" si="14"/>
        <v>2019</v>
      </c>
      <c r="AT18" s="1">
        <f t="shared" si="14"/>
        <v>2019</v>
      </c>
      <c r="AU18" s="1">
        <v>2019</v>
      </c>
      <c r="AV18" s="1">
        <f t="shared" ref="AV18:AX19" si="15">AV5</f>
        <v>2019</v>
      </c>
      <c r="AW18" s="1">
        <f t="shared" si="15"/>
        <v>2019</v>
      </c>
      <c r="AX18" s="1">
        <f t="shared" si="15"/>
        <v>2019</v>
      </c>
      <c r="AZ18" s="1">
        <f t="shared" ref="AZ18:BB19" si="16">AZ5</f>
        <v>2020</v>
      </c>
      <c r="BA18" s="1">
        <f t="shared" si="16"/>
        <v>2020</v>
      </c>
      <c r="BB18" s="1">
        <f t="shared" si="16"/>
        <v>2020</v>
      </c>
      <c r="BC18" s="1">
        <v>2020</v>
      </c>
      <c r="BD18" s="1">
        <f t="shared" ref="BD18:BF19" si="17">BD5</f>
        <v>2020</v>
      </c>
      <c r="BE18" s="1">
        <f t="shared" si="17"/>
        <v>2020</v>
      </c>
      <c r="BF18" s="1">
        <f t="shared" si="17"/>
        <v>2020</v>
      </c>
      <c r="BG18" s="1"/>
      <c r="BH18" s="1">
        <v>2021</v>
      </c>
      <c r="BI18" s="1">
        <v>2021</v>
      </c>
      <c r="BJ18" s="1">
        <v>2021</v>
      </c>
      <c r="BK18" s="1">
        <v>2021</v>
      </c>
      <c r="BL18" s="1">
        <v>2021</v>
      </c>
      <c r="BM18" s="1">
        <v>2021</v>
      </c>
      <c r="BN18" s="1">
        <v>2021</v>
      </c>
      <c r="BP18" s="1">
        <v>2022</v>
      </c>
      <c r="BQ18" s="1">
        <v>2022</v>
      </c>
      <c r="BR18" s="1">
        <v>2022</v>
      </c>
      <c r="BS18" s="1">
        <v>2022</v>
      </c>
      <c r="BT18" s="1">
        <v>2022</v>
      </c>
      <c r="BU18" s="1">
        <v>2022</v>
      </c>
      <c r="BV18" s="1">
        <v>2022</v>
      </c>
      <c r="BX18" s="1">
        <v>2023</v>
      </c>
      <c r="BY18" s="1">
        <v>2023</v>
      </c>
      <c r="BZ18" s="1">
        <v>2023</v>
      </c>
      <c r="CA18" s="1">
        <v>2023</v>
      </c>
      <c r="CB18" s="1">
        <v>2023</v>
      </c>
      <c r="CC18" s="1">
        <v>2023</v>
      </c>
      <c r="CD18" s="1">
        <v>2023</v>
      </c>
    </row>
    <row r="19" spans="1:82" ht="43.2" x14ac:dyDescent="0.3">
      <c r="A19" s="2"/>
      <c r="B19" s="16">
        <v>2015</v>
      </c>
      <c r="C19" s="16">
        <v>2016</v>
      </c>
      <c r="D19" s="16">
        <v>2017</v>
      </c>
      <c r="E19" s="16">
        <v>2018</v>
      </c>
      <c r="F19" s="16">
        <v>2019</v>
      </c>
      <c r="G19" s="16">
        <v>2020</v>
      </c>
      <c r="H19" s="16">
        <v>2021</v>
      </c>
      <c r="I19" s="16">
        <v>2022</v>
      </c>
      <c r="J19" s="16">
        <v>2023</v>
      </c>
      <c r="K19" s="17"/>
      <c r="L19" s="3" t="str">
        <f>L6</f>
        <v>Wetenschappelijk onderzoek &amp; Onderwijs</v>
      </c>
      <c r="M19" s="3" t="str">
        <f t="shared" si="10"/>
        <v>Medisch Specialistisch</v>
      </c>
      <c r="N19" s="3" t="str">
        <f t="shared" si="10"/>
        <v>Arts-assistenten en basisarts</v>
      </c>
      <c r="O19" s="3" t="s">
        <v>3</v>
      </c>
      <c r="P19" s="3" t="str">
        <f t="shared" si="10"/>
        <v>Onbekend</v>
      </c>
      <c r="Q19" s="3" t="str">
        <f t="shared" si="10"/>
        <v>Personeel zonder onderzoekstaak</v>
      </c>
      <c r="R19" s="3" t="str">
        <f t="shared" si="10"/>
        <v>Totaal (alle functie-families)</v>
      </c>
      <c r="T19" s="3" t="str">
        <f>T6</f>
        <v>Wetenschappelijk onderzoek &amp; Onderwijs</v>
      </c>
      <c r="U19" s="3" t="str">
        <f t="shared" si="11"/>
        <v>Medisch Specialistisch</v>
      </c>
      <c r="V19" s="3" t="str">
        <f t="shared" si="11"/>
        <v>Arts-assistenten en basisarts</v>
      </c>
      <c r="W19" s="3" t="s">
        <v>3</v>
      </c>
      <c r="X19" s="3" t="str">
        <f t="shared" si="11"/>
        <v>Onbekend</v>
      </c>
      <c r="Y19" s="3" t="str">
        <f t="shared" si="11"/>
        <v>Personeel zonder onderzoekstaak</v>
      </c>
      <c r="Z19" s="3" t="str">
        <f t="shared" si="11"/>
        <v>Totaal (alle functie-families)</v>
      </c>
      <c r="AB19" s="3" t="str">
        <f>AB6</f>
        <v>Wetenschappelijk onderzoek &amp; Onderwijs</v>
      </c>
      <c r="AC19" s="3" t="str">
        <f t="shared" si="12"/>
        <v>Medisch Specialistisch</v>
      </c>
      <c r="AD19" s="3" t="str">
        <f t="shared" si="12"/>
        <v>Arts-assistenten en basisarts</v>
      </c>
      <c r="AE19" s="3" t="s">
        <v>3</v>
      </c>
      <c r="AF19" s="3" t="str">
        <f t="shared" si="12"/>
        <v>Onbekend</v>
      </c>
      <c r="AG19" s="3" t="str">
        <f t="shared" si="12"/>
        <v>Personeel zonder onderzoekstaak</v>
      </c>
      <c r="AH19" s="3" t="str">
        <f t="shared" si="12"/>
        <v>Totaal (alle functie-families)</v>
      </c>
      <c r="AJ19" s="3" t="str">
        <f>AJ6</f>
        <v>Wetenschappelijk onderzoek &amp; Onderwijs</v>
      </c>
      <c r="AK19" s="3" t="str">
        <f t="shared" si="13"/>
        <v>Medisch Specialistisch</v>
      </c>
      <c r="AL19" s="3" t="str">
        <f t="shared" si="13"/>
        <v>Arts-assistenten en basisarts</v>
      </c>
      <c r="AM19" s="3" t="s">
        <v>3</v>
      </c>
      <c r="AN19" s="3" t="str">
        <f t="shared" si="13"/>
        <v>Onbekend</v>
      </c>
      <c r="AO19" s="3" t="str">
        <f t="shared" si="13"/>
        <v>Personeel zonder onderzoekstaak</v>
      </c>
      <c r="AP19" s="3" t="str">
        <f t="shared" si="13"/>
        <v>Totaal (alle functie-families)</v>
      </c>
      <c r="AR19" s="3" t="str">
        <f t="shared" si="14"/>
        <v>Wetenschappelijk onderzoek &amp; Onderwijs</v>
      </c>
      <c r="AS19" s="3" t="str">
        <f t="shared" si="14"/>
        <v>Medisch Specialistisch</v>
      </c>
      <c r="AT19" s="3" t="str">
        <f t="shared" si="14"/>
        <v>Arts-assistenten en basisarts</v>
      </c>
      <c r="AU19" s="3" t="s">
        <v>3</v>
      </c>
      <c r="AV19" s="3" t="str">
        <f t="shared" si="15"/>
        <v>Onbekend</v>
      </c>
      <c r="AW19" s="3" t="str">
        <f t="shared" si="15"/>
        <v>Personeel zonder onderzoekstaak</v>
      </c>
      <c r="AX19" s="3" t="str">
        <f t="shared" si="15"/>
        <v>Totaal (alle functie-families)</v>
      </c>
      <c r="AZ19" s="3" t="str">
        <f t="shared" si="16"/>
        <v>Wetenschappelijk onderzoek &amp; Onderwijs</v>
      </c>
      <c r="BA19" s="3" t="str">
        <f t="shared" si="16"/>
        <v>Medisch Specialistisch</v>
      </c>
      <c r="BB19" s="3" t="str">
        <f t="shared" si="16"/>
        <v>Arts-assistenten en basisarts</v>
      </c>
      <c r="BC19" s="3" t="s">
        <v>3</v>
      </c>
      <c r="BD19" s="3" t="str">
        <f t="shared" si="17"/>
        <v>Onbekend</v>
      </c>
      <c r="BE19" s="3" t="str">
        <f t="shared" si="17"/>
        <v>Personeel zonder onderzoekstaak</v>
      </c>
      <c r="BF19" s="3" t="str">
        <f t="shared" si="17"/>
        <v>Totaal (alle functie-families)</v>
      </c>
      <c r="BG19" s="4"/>
      <c r="BH19" s="3" t="str">
        <f>BH6</f>
        <v>Wetenschappelijk onderzoek &amp; Onderwijs</v>
      </c>
      <c r="BI19" s="3" t="str">
        <f>BI6</f>
        <v>Medisch Specialistisch</v>
      </c>
      <c r="BJ19" s="3" t="str">
        <f>BJ6</f>
        <v>Arts-assistenten en basisarts</v>
      </c>
      <c r="BK19" s="3" t="s">
        <v>3</v>
      </c>
      <c r="BL19" s="3" t="str">
        <f>BL6</f>
        <v>Onbekend</v>
      </c>
      <c r="BM19" s="3" t="str">
        <f>BM6</f>
        <v>Personeel zonder onderzoekstaak</v>
      </c>
      <c r="BN19" s="3" t="str">
        <f>BN6</f>
        <v>Totaal (alle functie-families)</v>
      </c>
      <c r="BP19" s="3" t="str">
        <f>BP6</f>
        <v>Wetenschappelijk onderzoek &amp; Onderwijs</v>
      </c>
      <c r="BQ19" s="3" t="str">
        <f>BQ6</f>
        <v>Medisch Specialistisch</v>
      </c>
      <c r="BR19" s="3" t="str">
        <f>BR6</f>
        <v>Arts-assistenten en basisarts</v>
      </c>
      <c r="BS19" s="3" t="s">
        <v>3</v>
      </c>
      <c r="BT19" s="3" t="str">
        <f>BT6</f>
        <v>Onbekend</v>
      </c>
      <c r="BU19" s="3" t="str">
        <f>BU6</f>
        <v>Personeel zonder onderzoekstaak</v>
      </c>
      <c r="BV19" s="3" t="str">
        <f>BV6</f>
        <v>Totaal (alle functie-families)</v>
      </c>
      <c r="BX19" s="3" t="s">
        <v>0</v>
      </c>
      <c r="BY19" s="3" t="s">
        <v>1</v>
      </c>
      <c r="BZ19" s="3" t="s">
        <v>2</v>
      </c>
      <c r="CA19" s="3" t="s">
        <v>3</v>
      </c>
      <c r="CB19" s="3">
        <v>0</v>
      </c>
      <c r="CC19" s="3" t="s">
        <v>4</v>
      </c>
      <c r="CD19" s="3" t="s">
        <v>5</v>
      </c>
    </row>
    <row r="20" spans="1:82" ht="53.4" x14ac:dyDescent="0.3">
      <c r="A20" s="10" t="s">
        <v>6</v>
      </c>
      <c r="B20" s="33"/>
      <c r="C20" s="33"/>
      <c r="D20" s="33"/>
      <c r="E20" s="33"/>
      <c r="F20" s="19"/>
      <c r="G20" s="19"/>
      <c r="H20" s="19"/>
      <c r="I20" s="33"/>
      <c r="J20" s="33"/>
      <c r="K20" s="20" t="s">
        <v>52</v>
      </c>
      <c r="L20" s="7"/>
      <c r="M20" s="7"/>
      <c r="N20" s="7"/>
      <c r="O20" s="7"/>
      <c r="P20" s="7"/>
      <c r="Q20" s="7"/>
      <c r="R20" s="7"/>
      <c r="T20" s="7"/>
      <c r="U20" s="7"/>
      <c r="V20" s="7"/>
      <c r="W20" s="7"/>
      <c r="X20" s="7"/>
      <c r="Y20" s="7"/>
      <c r="Z20" s="7"/>
      <c r="AB20" s="7"/>
      <c r="AC20" s="7"/>
      <c r="AD20" s="7"/>
      <c r="AE20" s="7"/>
      <c r="AF20" s="7"/>
      <c r="AG20" s="7"/>
      <c r="AH20" s="7"/>
      <c r="AJ20" s="7"/>
      <c r="AK20" s="7"/>
      <c r="AL20" s="7"/>
      <c r="AM20" s="7"/>
      <c r="AN20" s="7"/>
      <c r="AO20" s="7"/>
      <c r="AP20" s="7"/>
      <c r="AR20" s="2">
        <v>69</v>
      </c>
      <c r="AS20" s="2">
        <v>74</v>
      </c>
      <c r="AT20" s="2">
        <v>88</v>
      </c>
      <c r="AU20" s="2">
        <v>22</v>
      </c>
      <c r="AV20" s="2"/>
      <c r="AW20" s="2">
        <v>392</v>
      </c>
      <c r="AX20" s="2">
        <f>SUM(AR20:AW20)</f>
        <v>645</v>
      </c>
      <c r="AZ20" s="2">
        <v>66</v>
      </c>
      <c r="BA20" s="2">
        <v>78</v>
      </c>
      <c r="BB20" s="2">
        <v>96</v>
      </c>
      <c r="BC20" s="2">
        <v>72</v>
      </c>
      <c r="BD20" s="2"/>
      <c r="BE20" s="2">
        <v>387</v>
      </c>
      <c r="BF20" s="2">
        <f>SUM(AZ20:BE20)</f>
        <v>699</v>
      </c>
      <c r="BH20" s="2">
        <v>84</v>
      </c>
      <c r="BI20" s="2">
        <v>77</v>
      </c>
      <c r="BJ20" s="2">
        <v>82</v>
      </c>
      <c r="BK20" s="2">
        <v>65</v>
      </c>
      <c r="BL20" s="2">
        <v>0</v>
      </c>
      <c r="BM20" s="2">
        <v>330</v>
      </c>
      <c r="BN20" s="2">
        <v>638</v>
      </c>
      <c r="BP20" s="5"/>
      <c r="BQ20" s="5"/>
      <c r="BR20" s="5"/>
      <c r="BS20" s="5"/>
      <c r="BT20" s="5"/>
      <c r="BU20" s="5"/>
      <c r="BV20" s="5"/>
      <c r="BX20" s="7"/>
      <c r="BY20" s="7"/>
      <c r="BZ20" s="7"/>
      <c r="CA20" s="7"/>
      <c r="CB20" s="7"/>
      <c r="CC20" s="7"/>
      <c r="CD20" s="7"/>
    </row>
    <row r="21" spans="1:82" ht="53.4" x14ac:dyDescent="0.3">
      <c r="A21" s="6" t="s">
        <v>7</v>
      </c>
      <c r="B21" s="19"/>
      <c r="C21" s="19"/>
      <c r="D21" s="19"/>
      <c r="E21" s="19"/>
      <c r="F21" s="19"/>
      <c r="G21" s="33"/>
      <c r="H21" s="19"/>
      <c r="I21" s="19"/>
      <c r="J21" s="19"/>
      <c r="K21" s="20" t="s">
        <v>52</v>
      </c>
      <c r="L21" s="2">
        <v>25</v>
      </c>
      <c r="M21" s="2">
        <v>57</v>
      </c>
      <c r="N21" s="2">
        <v>51</v>
      </c>
      <c r="O21" s="2">
        <v>226</v>
      </c>
      <c r="P21" s="2"/>
      <c r="Q21" s="2">
        <v>308</v>
      </c>
      <c r="R21" s="2">
        <f>SUM(L21:Q21)</f>
        <v>667</v>
      </c>
      <c r="T21" s="2">
        <v>22</v>
      </c>
      <c r="U21" s="2">
        <v>73</v>
      </c>
      <c r="V21" s="2">
        <v>64</v>
      </c>
      <c r="W21" s="2">
        <v>165</v>
      </c>
      <c r="X21" s="2"/>
      <c r="Y21" s="2">
        <v>331</v>
      </c>
      <c r="Z21" s="2">
        <f t="shared" ref="Z21:Z27" si="18">SUM(T21:Y21)</f>
        <v>655</v>
      </c>
      <c r="AB21" s="2">
        <v>20</v>
      </c>
      <c r="AC21" s="2">
        <v>64</v>
      </c>
      <c r="AD21" s="2">
        <v>56</v>
      </c>
      <c r="AE21" s="2">
        <v>189</v>
      </c>
      <c r="AF21" s="2"/>
      <c r="AG21" s="2">
        <v>306</v>
      </c>
      <c r="AH21" s="2">
        <f t="shared" ref="AH21:AH27" si="19">SUM(AB21:AG21)</f>
        <v>635</v>
      </c>
      <c r="AJ21" s="2">
        <v>10</v>
      </c>
      <c r="AK21" s="2">
        <v>33</v>
      </c>
      <c r="AL21" s="2">
        <v>49</v>
      </c>
      <c r="AM21" s="2">
        <v>45</v>
      </c>
      <c r="AN21" s="2">
        <v>324</v>
      </c>
      <c r="AO21" s="2">
        <v>169</v>
      </c>
      <c r="AP21" s="2">
        <f>SUM(AJ21:AO21)</f>
        <v>630</v>
      </c>
      <c r="AR21" s="2">
        <v>8</v>
      </c>
      <c r="AS21" s="2">
        <v>19</v>
      </c>
      <c r="AT21" s="2">
        <v>32</v>
      </c>
      <c r="AU21" s="2">
        <v>14</v>
      </c>
      <c r="AV21" s="2">
        <v>901</v>
      </c>
      <c r="AW21" s="2">
        <v>64</v>
      </c>
      <c r="AX21" s="2">
        <f t="shared" ref="AX21:AX27" si="20">SUM(AR21:AW21)</f>
        <v>1038</v>
      </c>
      <c r="AZ21" s="7"/>
      <c r="BA21" s="7"/>
      <c r="BB21" s="7"/>
      <c r="BC21" s="7"/>
      <c r="BD21" s="7"/>
      <c r="BE21" s="7"/>
      <c r="BF21" s="7">
        <f t="shared" ref="BF21:BF27" si="21">SUM(AZ21:BE21)</f>
        <v>0</v>
      </c>
      <c r="BH21" s="2">
        <v>31</v>
      </c>
      <c r="BI21" s="2">
        <v>51</v>
      </c>
      <c r="BJ21" s="2">
        <v>84</v>
      </c>
      <c r="BK21" s="2">
        <v>201</v>
      </c>
      <c r="BL21" s="2">
        <v>0</v>
      </c>
      <c r="BM21" s="2">
        <v>313</v>
      </c>
      <c r="BN21" s="2">
        <v>680</v>
      </c>
      <c r="BP21" s="2">
        <v>35</v>
      </c>
      <c r="BQ21" s="2">
        <v>64</v>
      </c>
      <c r="BR21" s="2">
        <v>499</v>
      </c>
      <c r="BS21" s="2">
        <v>193</v>
      </c>
      <c r="BT21" s="2"/>
      <c r="BU21" s="2">
        <v>332</v>
      </c>
      <c r="BV21" s="2">
        <v>1123</v>
      </c>
      <c r="BX21" s="2">
        <v>35</v>
      </c>
      <c r="BY21" s="2">
        <v>64</v>
      </c>
      <c r="BZ21" s="2">
        <v>91</v>
      </c>
      <c r="CA21" s="2">
        <v>2</v>
      </c>
      <c r="CB21" s="2"/>
      <c r="CC21" s="2">
        <v>391</v>
      </c>
      <c r="CD21" s="2">
        <v>583</v>
      </c>
    </row>
    <row r="22" spans="1:82" ht="53.4" x14ac:dyDescent="0.3">
      <c r="A22" s="6" t="s">
        <v>8</v>
      </c>
      <c r="B22" s="19"/>
      <c r="C22" s="19"/>
      <c r="D22" s="19"/>
      <c r="E22" s="19"/>
      <c r="F22" s="19"/>
      <c r="G22" s="19"/>
      <c r="H22" s="19"/>
      <c r="I22" s="19"/>
      <c r="J22" s="19"/>
      <c r="K22" s="20" t="s">
        <v>52</v>
      </c>
      <c r="L22" s="2">
        <v>104</v>
      </c>
      <c r="M22" s="2">
        <v>78</v>
      </c>
      <c r="N22" s="2">
        <v>92</v>
      </c>
      <c r="O22" s="2">
        <v>11</v>
      </c>
      <c r="P22" s="2"/>
      <c r="Q22" s="2">
        <v>1322</v>
      </c>
      <c r="R22" s="2">
        <f>SUM(L22:Q22)</f>
        <v>1607</v>
      </c>
      <c r="T22" s="2">
        <v>135</v>
      </c>
      <c r="U22" s="2">
        <v>98</v>
      </c>
      <c r="V22" s="2">
        <v>103</v>
      </c>
      <c r="W22" s="2">
        <v>9</v>
      </c>
      <c r="X22" s="2"/>
      <c r="Y22" s="2">
        <v>1385</v>
      </c>
      <c r="Z22" s="2">
        <f t="shared" si="18"/>
        <v>1730</v>
      </c>
      <c r="AB22" s="2">
        <v>411</v>
      </c>
      <c r="AC22" s="2">
        <v>106</v>
      </c>
      <c r="AD22" s="2">
        <v>91</v>
      </c>
      <c r="AE22" s="2">
        <v>22</v>
      </c>
      <c r="AF22" s="2"/>
      <c r="AG22" s="2">
        <v>1425</v>
      </c>
      <c r="AH22" s="2">
        <f t="shared" si="19"/>
        <v>2055</v>
      </c>
      <c r="AJ22" s="2">
        <v>501</v>
      </c>
      <c r="AK22" s="2">
        <v>125</v>
      </c>
      <c r="AL22" s="2">
        <v>114</v>
      </c>
      <c r="AM22" s="2">
        <v>11</v>
      </c>
      <c r="AN22" s="2"/>
      <c r="AO22" s="2">
        <v>1548</v>
      </c>
      <c r="AP22" s="2">
        <f>SUM(AJ22:AO22)</f>
        <v>2299</v>
      </c>
      <c r="AR22" s="2">
        <v>107</v>
      </c>
      <c r="AS22" s="2">
        <v>90</v>
      </c>
      <c r="AT22" s="2">
        <v>62</v>
      </c>
      <c r="AU22" s="2">
        <v>4</v>
      </c>
      <c r="AV22" s="2"/>
      <c r="AW22" s="2">
        <v>799</v>
      </c>
      <c r="AX22" s="2">
        <f t="shared" si="20"/>
        <v>1062</v>
      </c>
      <c r="AZ22" s="2">
        <v>117</v>
      </c>
      <c r="BA22" s="2">
        <v>87</v>
      </c>
      <c r="BB22" s="2">
        <v>29</v>
      </c>
      <c r="BC22" s="2">
        <v>10</v>
      </c>
      <c r="BD22" s="2"/>
      <c r="BE22" s="2">
        <v>940</v>
      </c>
      <c r="BF22" s="2">
        <f t="shared" si="21"/>
        <v>1183</v>
      </c>
      <c r="BH22" s="2">
        <v>111</v>
      </c>
      <c r="BI22" s="2">
        <v>73</v>
      </c>
      <c r="BJ22" s="2">
        <v>10</v>
      </c>
      <c r="BK22" s="2">
        <v>6</v>
      </c>
      <c r="BL22" s="2">
        <v>0</v>
      </c>
      <c r="BM22" s="2">
        <v>1025</v>
      </c>
      <c r="BN22" s="2">
        <v>1225</v>
      </c>
      <c r="BP22" s="2">
        <v>143</v>
      </c>
      <c r="BQ22" s="2">
        <v>95</v>
      </c>
      <c r="BR22" s="2">
        <v>8</v>
      </c>
      <c r="BS22" s="2">
        <v>10</v>
      </c>
      <c r="BT22" s="2"/>
      <c r="BU22" s="2">
        <v>1145</v>
      </c>
      <c r="BV22" s="2">
        <v>1401</v>
      </c>
      <c r="BX22" s="2">
        <v>151</v>
      </c>
      <c r="BY22" s="2">
        <v>117</v>
      </c>
      <c r="BZ22" s="2">
        <v>6</v>
      </c>
      <c r="CA22" s="2">
        <v>14</v>
      </c>
      <c r="CB22" s="2"/>
      <c r="CC22" s="2">
        <v>1236</v>
      </c>
      <c r="CD22" s="2">
        <v>1524</v>
      </c>
    </row>
    <row r="23" spans="1:82" ht="53.4" x14ac:dyDescent="0.3">
      <c r="A23" s="6" t="s">
        <v>9</v>
      </c>
      <c r="B23" s="19"/>
      <c r="C23" s="19"/>
      <c r="D23" s="19"/>
      <c r="E23" s="19"/>
      <c r="F23" s="19"/>
      <c r="G23" s="19"/>
      <c r="H23" s="19"/>
      <c r="I23" s="19"/>
      <c r="J23" s="19"/>
      <c r="K23" s="20" t="s">
        <v>52</v>
      </c>
      <c r="L23" s="7"/>
      <c r="M23" s="7"/>
      <c r="N23" s="7"/>
      <c r="O23" s="7"/>
      <c r="P23" s="7"/>
      <c r="Q23" s="7"/>
      <c r="R23" s="7"/>
      <c r="T23" s="2">
        <v>16</v>
      </c>
      <c r="U23" s="2">
        <v>47</v>
      </c>
      <c r="V23" s="2">
        <v>74</v>
      </c>
      <c r="W23" s="2"/>
      <c r="X23" s="2"/>
      <c r="Y23" s="2">
        <v>621</v>
      </c>
      <c r="Z23" s="2">
        <f t="shared" si="18"/>
        <v>758</v>
      </c>
      <c r="AB23" s="2">
        <v>21</v>
      </c>
      <c r="AC23" s="2">
        <v>61</v>
      </c>
      <c r="AD23" s="2">
        <v>73</v>
      </c>
      <c r="AE23" s="2"/>
      <c r="AF23" s="2"/>
      <c r="AG23" s="2">
        <v>656</v>
      </c>
      <c r="AH23" s="2">
        <f t="shared" si="19"/>
        <v>811</v>
      </c>
      <c r="AJ23" s="2">
        <v>26</v>
      </c>
      <c r="AK23" s="2">
        <v>44</v>
      </c>
      <c r="AL23" s="2">
        <v>78</v>
      </c>
      <c r="AM23" s="2">
        <v>0</v>
      </c>
      <c r="AN23" s="2"/>
      <c r="AO23" s="2">
        <v>648</v>
      </c>
      <c r="AP23" s="2">
        <f>SUM(AJ23:AO23)</f>
        <v>796</v>
      </c>
      <c r="AR23" s="2">
        <v>29</v>
      </c>
      <c r="AS23" s="2">
        <v>56</v>
      </c>
      <c r="AT23" s="2">
        <v>89</v>
      </c>
      <c r="AU23" s="2"/>
      <c r="AV23" s="2"/>
      <c r="AW23" s="2">
        <v>226</v>
      </c>
      <c r="AX23" s="2">
        <f t="shared" si="20"/>
        <v>400</v>
      </c>
      <c r="AZ23" s="2">
        <v>34</v>
      </c>
      <c r="BA23" s="2">
        <v>47</v>
      </c>
      <c r="BB23" s="2">
        <v>105</v>
      </c>
      <c r="BC23" s="2"/>
      <c r="BD23" s="2"/>
      <c r="BE23" s="2">
        <v>236</v>
      </c>
      <c r="BF23" s="2">
        <f t="shared" si="21"/>
        <v>422</v>
      </c>
      <c r="BH23" s="2">
        <v>33</v>
      </c>
      <c r="BI23" s="2">
        <v>38</v>
      </c>
      <c r="BJ23" s="2">
        <v>95</v>
      </c>
      <c r="BK23" s="2">
        <v>0</v>
      </c>
      <c r="BL23" s="2">
        <v>0</v>
      </c>
      <c r="BM23" s="2">
        <v>244</v>
      </c>
      <c r="BN23" s="2">
        <v>410</v>
      </c>
      <c r="BP23" s="2">
        <v>25</v>
      </c>
      <c r="BQ23" s="2">
        <v>26</v>
      </c>
      <c r="BR23" s="2">
        <v>96</v>
      </c>
      <c r="BS23" s="2"/>
      <c r="BT23" s="2"/>
      <c r="BU23" s="2">
        <v>187</v>
      </c>
      <c r="BV23" s="2">
        <v>334</v>
      </c>
      <c r="BX23" s="2">
        <v>21</v>
      </c>
      <c r="BY23" s="2">
        <v>31</v>
      </c>
      <c r="BZ23" s="2">
        <v>110</v>
      </c>
      <c r="CA23" s="2">
        <v>1</v>
      </c>
      <c r="CB23" s="2"/>
      <c r="CC23" s="2">
        <v>159</v>
      </c>
      <c r="CD23" s="2">
        <v>322</v>
      </c>
    </row>
    <row r="24" spans="1:82" ht="53.4" x14ac:dyDescent="0.3">
      <c r="A24" s="6" t="s">
        <v>10</v>
      </c>
      <c r="B24" s="19"/>
      <c r="C24" s="19"/>
      <c r="D24" s="19"/>
      <c r="E24" s="19"/>
      <c r="F24" s="19"/>
      <c r="G24" s="19"/>
      <c r="H24" s="19"/>
      <c r="I24" s="19"/>
      <c r="J24" s="19"/>
      <c r="K24" s="20" t="s">
        <v>52</v>
      </c>
      <c r="L24" s="2">
        <v>210</v>
      </c>
      <c r="M24" s="2">
        <v>76</v>
      </c>
      <c r="N24" s="2">
        <v>89</v>
      </c>
      <c r="O24" s="2"/>
      <c r="P24" s="2"/>
      <c r="Q24" s="2">
        <v>925</v>
      </c>
      <c r="R24" s="2">
        <f>SUM(L24:Q24)</f>
        <v>1300</v>
      </c>
      <c r="T24" s="2">
        <v>355</v>
      </c>
      <c r="U24" s="2">
        <v>44</v>
      </c>
      <c r="V24" s="2">
        <v>80</v>
      </c>
      <c r="W24" s="2"/>
      <c r="X24" s="2"/>
      <c r="Y24" s="2">
        <v>662</v>
      </c>
      <c r="Z24" s="2">
        <f t="shared" si="18"/>
        <v>1141</v>
      </c>
      <c r="AB24" s="2">
        <v>426</v>
      </c>
      <c r="AC24" s="2">
        <v>56</v>
      </c>
      <c r="AD24" s="2">
        <v>79</v>
      </c>
      <c r="AE24" s="2">
        <v>2</v>
      </c>
      <c r="AF24" s="2"/>
      <c r="AG24" s="2">
        <v>643</v>
      </c>
      <c r="AH24" s="2">
        <f t="shared" si="19"/>
        <v>1206</v>
      </c>
      <c r="AJ24" s="2">
        <v>426</v>
      </c>
      <c r="AK24" s="2">
        <v>69</v>
      </c>
      <c r="AL24" s="2">
        <v>85</v>
      </c>
      <c r="AM24" s="2">
        <v>1</v>
      </c>
      <c r="AN24" s="2"/>
      <c r="AO24" s="2">
        <v>544</v>
      </c>
      <c r="AP24" s="2">
        <f>SUM(AJ24:AO24)</f>
        <v>1125</v>
      </c>
      <c r="AR24" s="2">
        <v>368</v>
      </c>
      <c r="AS24" s="2">
        <v>63</v>
      </c>
      <c r="AT24" s="2">
        <v>72</v>
      </c>
      <c r="AU24" s="2">
        <v>1</v>
      </c>
      <c r="AV24" s="2"/>
      <c r="AW24" s="2">
        <v>420</v>
      </c>
      <c r="AX24" s="2">
        <f t="shared" si="20"/>
        <v>924</v>
      </c>
      <c r="AZ24" s="2">
        <v>385</v>
      </c>
      <c r="BA24" s="2">
        <v>70</v>
      </c>
      <c r="BB24" s="2">
        <v>61</v>
      </c>
      <c r="BC24" s="2"/>
      <c r="BD24" s="2"/>
      <c r="BE24" s="2">
        <v>446</v>
      </c>
      <c r="BF24" s="2">
        <f t="shared" si="21"/>
        <v>962</v>
      </c>
      <c r="BH24" s="2">
        <v>387</v>
      </c>
      <c r="BI24" s="2">
        <v>72</v>
      </c>
      <c r="BJ24" s="2">
        <v>84</v>
      </c>
      <c r="BK24" s="2">
        <v>0</v>
      </c>
      <c r="BL24" s="2">
        <v>0</v>
      </c>
      <c r="BM24" s="2">
        <v>466</v>
      </c>
      <c r="BN24" s="2">
        <v>1009</v>
      </c>
      <c r="BP24" s="2">
        <v>400</v>
      </c>
      <c r="BQ24" s="2">
        <v>71</v>
      </c>
      <c r="BR24" s="2">
        <v>84</v>
      </c>
      <c r="BS24" s="2">
        <v>1</v>
      </c>
      <c r="BT24" s="2"/>
      <c r="BU24" s="2">
        <v>400</v>
      </c>
      <c r="BV24" s="2">
        <v>956</v>
      </c>
      <c r="BX24" s="2">
        <v>254</v>
      </c>
      <c r="BY24" s="2">
        <v>55</v>
      </c>
      <c r="BZ24" s="2">
        <v>55</v>
      </c>
      <c r="CA24" s="2"/>
      <c r="CB24" s="2"/>
      <c r="CC24" s="2">
        <v>163</v>
      </c>
      <c r="CD24" s="2">
        <v>527</v>
      </c>
    </row>
    <row r="25" spans="1:82" ht="53.4" x14ac:dyDescent="0.3">
      <c r="A25" s="6" t="s">
        <v>11</v>
      </c>
      <c r="B25" s="19"/>
      <c r="C25" s="19"/>
      <c r="D25" s="19"/>
      <c r="E25" s="19"/>
      <c r="F25" s="19"/>
      <c r="G25" s="19"/>
      <c r="H25" s="19"/>
      <c r="I25" s="19"/>
      <c r="J25" s="19"/>
      <c r="K25" s="20" t="s">
        <v>52</v>
      </c>
      <c r="L25" s="2">
        <v>77</v>
      </c>
      <c r="M25" s="2">
        <v>73</v>
      </c>
      <c r="N25" s="2">
        <v>67</v>
      </c>
      <c r="O25" s="2">
        <v>5</v>
      </c>
      <c r="P25" s="2">
        <v>1</v>
      </c>
      <c r="Q25" s="2">
        <v>1013</v>
      </c>
      <c r="R25" s="2">
        <f>SUM(L25:Q25)</f>
        <v>1236</v>
      </c>
      <c r="T25" s="2">
        <v>97</v>
      </c>
      <c r="U25" s="2">
        <v>102</v>
      </c>
      <c r="V25" s="2">
        <v>118</v>
      </c>
      <c r="W25" s="2">
        <v>4</v>
      </c>
      <c r="X25" s="2">
        <v>7</v>
      </c>
      <c r="Y25" s="2">
        <v>1120</v>
      </c>
      <c r="Z25" s="2">
        <f t="shared" si="18"/>
        <v>1448</v>
      </c>
      <c r="AB25" s="2">
        <v>64</v>
      </c>
      <c r="AC25" s="2">
        <v>70</v>
      </c>
      <c r="AD25" s="2">
        <v>95</v>
      </c>
      <c r="AE25" s="2">
        <v>2</v>
      </c>
      <c r="AF25" s="2">
        <v>3</v>
      </c>
      <c r="AG25" s="2">
        <v>692</v>
      </c>
      <c r="AH25" s="2">
        <f t="shared" si="19"/>
        <v>926</v>
      </c>
      <c r="AJ25" s="2">
        <v>53</v>
      </c>
      <c r="AK25" s="2">
        <v>68</v>
      </c>
      <c r="AL25" s="2">
        <v>98</v>
      </c>
      <c r="AM25" s="2">
        <v>7</v>
      </c>
      <c r="AN25" s="2">
        <v>2</v>
      </c>
      <c r="AO25" s="2">
        <v>615</v>
      </c>
      <c r="AP25" s="2">
        <f>SUM(AJ25:AO25)</f>
        <v>843</v>
      </c>
      <c r="AR25" s="2">
        <v>58</v>
      </c>
      <c r="AS25" s="2">
        <v>60</v>
      </c>
      <c r="AT25" s="2">
        <v>86</v>
      </c>
      <c r="AU25" s="2">
        <v>9</v>
      </c>
      <c r="AV25" s="2">
        <v>3</v>
      </c>
      <c r="AW25" s="2">
        <v>530</v>
      </c>
      <c r="AX25" s="2">
        <f t="shared" si="20"/>
        <v>746</v>
      </c>
      <c r="AZ25" s="2">
        <v>78</v>
      </c>
      <c r="BA25" s="2">
        <v>64</v>
      </c>
      <c r="BB25" s="2">
        <v>100</v>
      </c>
      <c r="BC25" s="2">
        <v>9</v>
      </c>
      <c r="BD25" s="2">
        <v>6</v>
      </c>
      <c r="BE25" s="2">
        <v>632</v>
      </c>
      <c r="BF25" s="2">
        <f t="shared" si="21"/>
        <v>889</v>
      </c>
      <c r="BH25" s="2">
        <v>92</v>
      </c>
      <c r="BI25" s="2">
        <v>66</v>
      </c>
      <c r="BJ25" s="2">
        <v>117</v>
      </c>
      <c r="BK25" s="2">
        <v>5</v>
      </c>
      <c r="BL25" s="2">
        <v>4</v>
      </c>
      <c r="BM25" s="2">
        <v>609</v>
      </c>
      <c r="BN25" s="2">
        <v>893</v>
      </c>
      <c r="BP25" s="2">
        <v>102</v>
      </c>
      <c r="BQ25" s="2">
        <v>62</v>
      </c>
      <c r="BR25" s="2">
        <v>106</v>
      </c>
      <c r="BS25" s="2">
        <v>5</v>
      </c>
      <c r="BT25" s="2">
        <v>10</v>
      </c>
      <c r="BU25" s="2">
        <v>617</v>
      </c>
      <c r="BV25" s="2">
        <v>902</v>
      </c>
      <c r="BX25" s="2">
        <v>128</v>
      </c>
      <c r="BY25" s="2">
        <v>55</v>
      </c>
      <c r="BZ25" s="2">
        <v>121</v>
      </c>
      <c r="CA25" s="2">
        <v>2</v>
      </c>
      <c r="CB25" s="2"/>
      <c r="CC25" s="2">
        <v>488</v>
      </c>
      <c r="CD25" s="2">
        <v>794</v>
      </c>
    </row>
    <row r="26" spans="1:82" ht="53.4" x14ac:dyDescent="0.3">
      <c r="A26" s="6" t="s">
        <v>12</v>
      </c>
      <c r="B26" s="19"/>
      <c r="C26" s="19"/>
      <c r="D26" s="19"/>
      <c r="E26" s="33"/>
      <c r="F26" s="19"/>
      <c r="G26" s="19"/>
      <c r="H26" s="19"/>
      <c r="I26" s="19"/>
      <c r="J26" s="19"/>
      <c r="K26" s="20" t="s">
        <v>52</v>
      </c>
      <c r="L26" s="2">
        <v>77</v>
      </c>
      <c r="M26" s="2">
        <v>46</v>
      </c>
      <c r="N26" s="2">
        <v>94</v>
      </c>
      <c r="O26" s="2">
        <v>2</v>
      </c>
      <c r="P26" s="2"/>
      <c r="Q26" s="2">
        <v>1363</v>
      </c>
      <c r="R26" s="2">
        <f>SUM(L26:Q26)</f>
        <v>1582</v>
      </c>
      <c r="T26" s="2">
        <v>102</v>
      </c>
      <c r="U26" s="2">
        <v>43</v>
      </c>
      <c r="V26" s="2">
        <v>85</v>
      </c>
      <c r="W26" s="2">
        <v>2</v>
      </c>
      <c r="X26" s="2"/>
      <c r="Y26" s="2">
        <v>1418</v>
      </c>
      <c r="Z26" s="2">
        <f t="shared" si="18"/>
        <v>1650</v>
      </c>
      <c r="AB26" s="2">
        <v>91</v>
      </c>
      <c r="AC26" s="2">
        <v>44</v>
      </c>
      <c r="AD26" s="2">
        <v>108</v>
      </c>
      <c r="AE26" s="2">
        <v>2</v>
      </c>
      <c r="AF26" s="2"/>
      <c r="AG26" s="2">
        <v>1879</v>
      </c>
      <c r="AH26" s="2">
        <f t="shared" si="19"/>
        <v>2124</v>
      </c>
      <c r="AJ26" s="7"/>
      <c r="AK26" s="7"/>
      <c r="AL26" s="7"/>
      <c r="AM26" s="7"/>
      <c r="AN26" s="7"/>
      <c r="AO26" s="7"/>
      <c r="AP26" s="7"/>
      <c r="AR26" s="2">
        <v>45</v>
      </c>
      <c r="AS26" s="2">
        <v>33</v>
      </c>
      <c r="AT26" s="2">
        <v>94</v>
      </c>
      <c r="AU26" s="2">
        <v>2</v>
      </c>
      <c r="AV26" s="2"/>
      <c r="AW26" s="2">
        <v>642</v>
      </c>
      <c r="AX26" s="2">
        <f t="shared" si="20"/>
        <v>816</v>
      </c>
      <c r="AZ26" s="2">
        <v>53</v>
      </c>
      <c r="BA26" s="2">
        <v>52</v>
      </c>
      <c r="BB26" s="2">
        <v>108</v>
      </c>
      <c r="BC26" s="2">
        <v>3</v>
      </c>
      <c r="BD26" s="2"/>
      <c r="BE26" s="2">
        <v>862</v>
      </c>
      <c r="BF26" s="2">
        <f t="shared" si="21"/>
        <v>1078</v>
      </c>
      <c r="BH26" s="2">
        <v>72</v>
      </c>
      <c r="BI26" s="2">
        <v>36</v>
      </c>
      <c r="BJ26" s="2">
        <v>92</v>
      </c>
      <c r="BK26" s="2">
        <v>2</v>
      </c>
      <c r="BL26" s="2">
        <v>0</v>
      </c>
      <c r="BM26" s="2">
        <v>639</v>
      </c>
      <c r="BN26" s="2">
        <v>841</v>
      </c>
      <c r="BP26" s="2">
        <v>50</v>
      </c>
      <c r="BQ26" s="2">
        <v>25</v>
      </c>
      <c r="BR26" s="2">
        <v>84</v>
      </c>
      <c r="BS26" s="2">
        <v>1</v>
      </c>
      <c r="BT26" s="2"/>
      <c r="BU26" s="2">
        <v>641</v>
      </c>
      <c r="BV26" s="2">
        <v>801</v>
      </c>
      <c r="BX26" s="2">
        <v>57</v>
      </c>
      <c r="BY26" s="2">
        <v>36</v>
      </c>
      <c r="BZ26" s="2">
        <v>77</v>
      </c>
      <c r="CA26" s="2">
        <v>1</v>
      </c>
      <c r="CB26" s="2"/>
      <c r="CC26" s="2">
        <v>816</v>
      </c>
      <c r="CD26" s="2">
        <v>987</v>
      </c>
    </row>
    <row r="27" spans="1:82" ht="53.4" x14ac:dyDescent="0.3">
      <c r="A27" s="6" t="s">
        <v>13</v>
      </c>
      <c r="B27" s="19"/>
      <c r="C27" s="19"/>
      <c r="D27" s="19"/>
      <c r="E27" s="19"/>
      <c r="F27" s="19"/>
      <c r="G27" s="19"/>
      <c r="H27" s="19"/>
      <c r="I27" s="19"/>
      <c r="J27" s="19"/>
      <c r="K27" s="20" t="s">
        <v>52</v>
      </c>
      <c r="L27" s="2">
        <v>395</v>
      </c>
      <c r="M27" s="2">
        <v>61</v>
      </c>
      <c r="N27" s="2">
        <v>82</v>
      </c>
      <c r="O27" s="2">
        <v>1</v>
      </c>
      <c r="P27" s="2"/>
      <c r="Q27" s="2">
        <v>820</v>
      </c>
      <c r="R27" s="2">
        <f>SUM(L27:Q27)</f>
        <v>1359</v>
      </c>
      <c r="T27" s="2">
        <v>131</v>
      </c>
      <c r="U27" s="2">
        <v>17</v>
      </c>
      <c r="V27" s="2">
        <v>18</v>
      </c>
      <c r="W27" s="2"/>
      <c r="X27" s="2"/>
      <c r="Y27" s="2">
        <v>123</v>
      </c>
      <c r="Z27" s="2">
        <f t="shared" si="18"/>
        <v>289</v>
      </c>
      <c r="AB27" s="2">
        <v>18</v>
      </c>
      <c r="AC27" s="2">
        <v>0</v>
      </c>
      <c r="AD27" s="2">
        <v>0</v>
      </c>
      <c r="AE27" s="2">
        <v>1</v>
      </c>
      <c r="AF27" s="2"/>
      <c r="AG27" s="2">
        <v>11</v>
      </c>
      <c r="AH27" s="2">
        <f t="shared" si="19"/>
        <v>30</v>
      </c>
      <c r="AJ27" s="2">
        <v>5</v>
      </c>
      <c r="AK27" s="2">
        <v>2</v>
      </c>
      <c r="AL27" s="2">
        <v>0</v>
      </c>
      <c r="AM27" s="2">
        <v>1</v>
      </c>
      <c r="AN27" s="2"/>
      <c r="AO27" s="2">
        <v>3</v>
      </c>
      <c r="AP27" s="2">
        <f>SUM(AJ27:AO27)</f>
        <v>11</v>
      </c>
      <c r="AR27" s="2">
        <v>2</v>
      </c>
      <c r="AS27" s="2"/>
      <c r="AT27" s="2"/>
      <c r="AU27" s="2"/>
      <c r="AV27" s="2"/>
      <c r="AW27" s="2">
        <v>3</v>
      </c>
      <c r="AX27" s="2">
        <f t="shared" si="20"/>
        <v>5</v>
      </c>
      <c r="AZ27" s="2">
        <v>0</v>
      </c>
      <c r="BA27" s="2">
        <v>0</v>
      </c>
      <c r="BB27" s="2">
        <v>0</v>
      </c>
      <c r="BC27" s="2"/>
      <c r="BD27" s="2"/>
      <c r="BE27" s="2"/>
      <c r="BF27" s="2">
        <f t="shared" si="21"/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P27" s="2">
        <v>473</v>
      </c>
      <c r="BQ27" s="2">
        <v>43</v>
      </c>
      <c r="BR27" s="2">
        <v>106</v>
      </c>
      <c r="BS27" s="2">
        <v>4</v>
      </c>
      <c r="BT27" s="2"/>
      <c r="BU27" s="2">
        <v>674</v>
      </c>
      <c r="BV27" s="2">
        <v>1300</v>
      </c>
      <c r="BX27" s="2">
        <v>628</v>
      </c>
      <c r="BY27" s="2">
        <v>56</v>
      </c>
      <c r="BZ27" s="2">
        <v>101</v>
      </c>
      <c r="CA27" s="2">
        <v>3</v>
      </c>
      <c r="CB27" s="2"/>
      <c r="CC27" s="2">
        <v>928</v>
      </c>
      <c r="CD27" s="2">
        <v>1716</v>
      </c>
    </row>
    <row r="28" spans="1:82" ht="53.4" x14ac:dyDescent="0.3">
      <c r="A28" s="6" t="s">
        <v>14</v>
      </c>
      <c r="B28" s="19"/>
      <c r="C28" s="19"/>
      <c r="D28" s="19"/>
      <c r="E28" s="19"/>
      <c r="F28" s="19"/>
      <c r="G28" s="19"/>
      <c r="H28" s="19"/>
      <c r="I28" s="19"/>
      <c r="J28" s="19"/>
      <c r="K28" s="20" t="s">
        <v>20</v>
      </c>
      <c r="L28" s="2">
        <f t="shared" ref="L28:R28" si="22">SUM(L24:L27,L21:L22)</f>
        <v>888</v>
      </c>
      <c r="M28" s="2">
        <f t="shared" si="22"/>
        <v>391</v>
      </c>
      <c r="N28" s="2">
        <f t="shared" si="22"/>
        <v>475</v>
      </c>
      <c r="O28" s="2">
        <f t="shared" si="22"/>
        <v>245</v>
      </c>
      <c r="P28" s="2">
        <f>SUM(P21:P27)</f>
        <v>1</v>
      </c>
      <c r="Q28" s="2">
        <f t="shared" si="22"/>
        <v>5751</v>
      </c>
      <c r="R28" s="2">
        <f t="shared" si="22"/>
        <v>7751</v>
      </c>
      <c r="T28" s="2">
        <f t="shared" ref="T28:Z28" si="23">SUM(T21:T27)</f>
        <v>858</v>
      </c>
      <c r="U28" s="2">
        <f t="shared" si="23"/>
        <v>424</v>
      </c>
      <c r="V28" s="2">
        <f t="shared" si="23"/>
        <v>542</v>
      </c>
      <c r="W28" s="2">
        <f t="shared" si="23"/>
        <v>180</v>
      </c>
      <c r="X28" s="2">
        <f>SUM(X21:X27)</f>
        <v>7</v>
      </c>
      <c r="Y28" s="2">
        <f t="shared" si="23"/>
        <v>5660</v>
      </c>
      <c r="Z28" s="2">
        <f t="shared" si="23"/>
        <v>7671</v>
      </c>
      <c r="AB28" s="2">
        <f t="shared" ref="AB28:AG28" si="24">SUM(AB21:AB27)</f>
        <v>1051</v>
      </c>
      <c r="AC28" s="2">
        <f t="shared" si="24"/>
        <v>401</v>
      </c>
      <c r="AD28" s="2">
        <f t="shared" si="24"/>
        <v>502</v>
      </c>
      <c r="AE28" s="2">
        <f t="shared" si="24"/>
        <v>218</v>
      </c>
      <c r="AF28" s="2">
        <f>SUM(AF21:AF27)</f>
        <v>3</v>
      </c>
      <c r="AG28" s="2">
        <f t="shared" si="24"/>
        <v>5612</v>
      </c>
      <c r="AH28" s="2">
        <f>SUM(AH21:AH27)</f>
        <v>7787</v>
      </c>
      <c r="AJ28" s="2">
        <f>SUM(AJ27,AJ21:AJ25)</f>
        <v>1021</v>
      </c>
      <c r="AK28" s="2">
        <f>SUM(AK27,AK21:AK25)</f>
        <v>341</v>
      </c>
      <c r="AL28" s="2">
        <f>SUM(AL27,AL21:AL25)</f>
        <v>424</v>
      </c>
      <c r="AM28" s="2">
        <f>SUM(AM27,AM21:AM25)</f>
        <v>65</v>
      </c>
      <c r="AN28" s="2">
        <f>SUM(AN21:AN27)</f>
        <v>326</v>
      </c>
      <c r="AO28" s="2">
        <f>SUM(AO27,AO21:AO25)</f>
        <v>3527</v>
      </c>
      <c r="AP28" s="2">
        <f>SUM(AJ28:AO28)</f>
        <v>5704</v>
      </c>
      <c r="AR28" s="2">
        <f t="shared" ref="AR28:AX28" si="25">SUM(AR20:AR27)</f>
        <v>686</v>
      </c>
      <c r="AS28" s="2">
        <f t="shared" si="25"/>
        <v>395</v>
      </c>
      <c r="AT28" s="2">
        <f t="shared" si="25"/>
        <v>523</v>
      </c>
      <c r="AU28" s="2">
        <f t="shared" si="25"/>
        <v>52</v>
      </c>
      <c r="AV28" s="2">
        <f t="shared" si="25"/>
        <v>904</v>
      </c>
      <c r="AW28" s="2">
        <f t="shared" si="25"/>
        <v>3076</v>
      </c>
      <c r="AX28" s="2">
        <f t="shared" si="25"/>
        <v>5636</v>
      </c>
      <c r="AZ28" s="2">
        <f t="shared" ref="AZ28:BF28" si="26">SUM(AZ20:AZ27)</f>
        <v>733</v>
      </c>
      <c r="BA28" s="2">
        <f t="shared" si="26"/>
        <v>398</v>
      </c>
      <c r="BB28" s="2">
        <f t="shared" si="26"/>
        <v>499</v>
      </c>
      <c r="BC28" s="2">
        <f t="shared" si="26"/>
        <v>94</v>
      </c>
      <c r="BD28" s="2">
        <f t="shared" si="26"/>
        <v>6</v>
      </c>
      <c r="BE28" s="2">
        <f t="shared" si="26"/>
        <v>3503</v>
      </c>
      <c r="BF28" s="2">
        <f t="shared" si="26"/>
        <v>5233</v>
      </c>
      <c r="BH28" s="2">
        <v>810</v>
      </c>
      <c r="BI28" s="2">
        <v>413</v>
      </c>
      <c r="BJ28" s="2">
        <v>564</v>
      </c>
      <c r="BK28" s="2">
        <v>279</v>
      </c>
      <c r="BL28" s="2">
        <v>4</v>
      </c>
      <c r="BM28" s="2">
        <v>3626</v>
      </c>
      <c r="BN28" s="2">
        <v>5696</v>
      </c>
      <c r="BP28" s="2">
        <v>1228</v>
      </c>
      <c r="BQ28" s="2">
        <v>386</v>
      </c>
      <c r="BR28" s="2">
        <v>983</v>
      </c>
      <c r="BS28" s="2">
        <v>214</v>
      </c>
      <c r="BT28" s="2">
        <v>10</v>
      </c>
      <c r="BU28" s="2">
        <v>3996</v>
      </c>
      <c r="BV28" s="2">
        <v>6817</v>
      </c>
      <c r="BX28" s="2">
        <v>1274</v>
      </c>
      <c r="BY28" s="2">
        <v>414</v>
      </c>
      <c r="BZ28" s="2">
        <v>561</v>
      </c>
      <c r="CA28" s="2">
        <v>23</v>
      </c>
      <c r="CB28" s="2"/>
      <c r="CC28" s="2">
        <v>4181</v>
      </c>
      <c r="CD28" s="2">
        <v>6453</v>
      </c>
    </row>
    <row r="31" spans="1:82" x14ac:dyDescent="0.3">
      <c r="A31" s="1" t="s">
        <v>36</v>
      </c>
      <c r="B31" s="40" t="s">
        <v>33</v>
      </c>
      <c r="C31" s="40"/>
      <c r="D31" s="40"/>
      <c r="E31" s="40"/>
      <c r="F31" s="40"/>
      <c r="G31" s="40"/>
      <c r="H31" s="40"/>
      <c r="I31" s="40"/>
      <c r="J31" s="40"/>
      <c r="K31" s="15"/>
      <c r="L31" s="1">
        <f>L18</f>
        <v>2015</v>
      </c>
      <c r="M31" s="1">
        <f t="shared" ref="M31:R32" si="27">M18</f>
        <v>2015</v>
      </c>
      <c r="N31" s="1">
        <f t="shared" si="27"/>
        <v>2015</v>
      </c>
      <c r="O31" s="1">
        <v>2015</v>
      </c>
      <c r="P31" s="1">
        <f t="shared" si="27"/>
        <v>2015</v>
      </c>
      <c r="Q31" s="1">
        <f t="shared" si="27"/>
        <v>2015</v>
      </c>
      <c r="R31" s="1">
        <f t="shared" si="27"/>
        <v>2015</v>
      </c>
      <c r="T31" s="1">
        <f>T18</f>
        <v>2016</v>
      </c>
      <c r="U31" s="1">
        <f t="shared" ref="U31:Z32" si="28">U18</f>
        <v>2016</v>
      </c>
      <c r="V31" s="1">
        <f t="shared" si="28"/>
        <v>2016</v>
      </c>
      <c r="W31" s="1">
        <v>2016</v>
      </c>
      <c r="X31" s="1">
        <f t="shared" si="28"/>
        <v>2016</v>
      </c>
      <c r="Y31" s="1">
        <f t="shared" si="28"/>
        <v>2016</v>
      </c>
      <c r="Z31" s="1">
        <f t="shared" si="28"/>
        <v>2016</v>
      </c>
      <c r="AB31" s="1">
        <f>AB18</f>
        <v>2017</v>
      </c>
      <c r="AC31" s="1">
        <f t="shared" ref="AC31:AH32" si="29">AC18</f>
        <v>2017</v>
      </c>
      <c r="AD31" s="1">
        <f t="shared" si="29"/>
        <v>2017</v>
      </c>
      <c r="AE31" s="1">
        <v>2017</v>
      </c>
      <c r="AF31" s="1">
        <f t="shared" si="29"/>
        <v>2017</v>
      </c>
      <c r="AG31" s="1">
        <f t="shared" si="29"/>
        <v>2017</v>
      </c>
      <c r="AH31" s="1">
        <f t="shared" si="29"/>
        <v>2017</v>
      </c>
      <c r="AJ31" s="1">
        <f>AJ18</f>
        <v>2018</v>
      </c>
      <c r="AK31" s="1">
        <f t="shared" ref="AK31:AP32" si="30">AK18</f>
        <v>2018</v>
      </c>
      <c r="AL31" s="1">
        <f t="shared" si="30"/>
        <v>2018</v>
      </c>
      <c r="AM31" s="1">
        <v>2018</v>
      </c>
      <c r="AN31" s="1">
        <f t="shared" si="30"/>
        <v>2018</v>
      </c>
      <c r="AO31" s="1">
        <f t="shared" si="30"/>
        <v>2018</v>
      </c>
      <c r="AP31" s="1">
        <f t="shared" si="30"/>
        <v>2018</v>
      </c>
      <c r="AR31" s="1">
        <f t="shared" ref="AR31:AT32" si="31">AR18</f>
        <v>2019</v>
      </c>
      <c r="AS31" s="1">
        <f t="shared" si="31"/>
        <v>2019</v>
      </c>
      <c r="AT31" s="1">
        <f t="shared" si="31"/>
        <v>2019</v>
      </c>
      <c r="AU31" s="1">
        <v>2019</v>
      </c>
      <c r="AV31" s="1">
        <f t="shared" ref="AV31:AX32" si="32">AV18</f>
        <v>2019</v>
      </c>
      <c r="AW31" s="1">
        <f t="shared" si="32"/>
        <v>2019</v>
      </c>
      <c r="AX31" s="1">
        <f t="shared" si="32"/>
        <v>2019</v>
      </c>
      <c r="AZ31" s="1">
        <f t="shared" ref="AZ31:BB32" si="33">AZ18</f>
        <v>2020</v>
      </c>
      <c r="BA31" s="1">
        <f t="shared" si="33"/>
        <v>2020</v>
      </c>
      <c r="BB31" s="1">
        <f t="shared" si="33"/>
        <v>2020</v>
      </c>
      <c r="BC31" s="1">
        <v>2020</v>
      </c>
      <c r="BD31" s="1">
        <f t="shared" ref="BD31:BF32" si="34">BD18</f>
        <v>2020</v>
      </c>
      <c r="BE31" s="1">
        <f t="shared" si="34"/>
        <v>2020</v>
      </c>
      <c r="BF31" s="1">
        <f t="shared" si="34"/>
        <v>2020</v>
      </c>
      <c r="BG31" s="1"/>
      <c r="BH31" s="1">
        <v>2021</v>
      </c>
      <c r="BI31" s="1">
        <v>2021</v>
      </c>
      <c r="BJ31" s="1">
        <v>2021</v>
      </c>
      <c r="BK31" s="1">
        <v>2021</v>
      </c>
      <c r="BL31" s="1">
        <v>2021</v>
      </c>
      <c r="BM31" s="1">
        <v>2021</v>
      </c>
      <c r="BN31" s="1">
        <v>2021</v>
      </c>
      <c r="BP31" s="1">
        <v>2022</v>
      </c>
      <c r="BQ31" s="1">
        <v>2022</v>
      </c>
      <c r="BR31" s="1">
        <v>2022</v>
      </c>
      <c r="BS31" s="1">
        <v>2022</v>
      </c>
      <c r="BT31" s="1">
        <v>2022</v>
      </c>
      <c r="BU31" s="1">
        <v>2022</v>
      </c>
      <c r="BV31" s="1">
        <v>2022</v>
      </c>
      <c r="BX31" s="1">
        <v>2023</v>
      </c>
      <c r="BY31" s="1">
        <v>2023</v>
      </c>
      <c r="BZ31" s="1">
        <v>2023</v>
      </c>
      <c r="CA31" s="1">
        <v>2023</v>
      </c>
      <c r="CB31" s="1">
        <v>2023</v>
      </c>
      <c r="CC31" s="1">
        <v>2023</v>
      </c>
      <c r="CD31" s="1">
        <v>2023</v>
      </c>
    </row>
    <row r="32" spans="1:82" ht="43.2" x14ac:dyDescent="0.3">
      <c r="A32" s="2"/>
      <c r="B32" s="16">
        <v>2015</v>
      </c>
      <c r="C32" s="16">
        <v>2016</v>
      </c>
      <c r="D32" s="16">
        <v>2017</v>
      </c>
      <c r="E32" s="16">
        <v>2018</v>
      </c>
      <c r="F32" s="16">
        <v>2019</v>
      </c>
      <c r="G32" s="16">
        <v>2020</v>
      </c>
      <c r="H32" s="16">
        <v>2021</v>
      </c>
      <c r="I32" s="16">
        <v>2022</v>
      </c>
      <c r="J32" s="16">
        <v>2023</v>
      </c>
      <c r="K32" s="17"/>
      <c r="L32" s="3" t="str">
        <f>L19</f>
        <v>Wetenschappelijk onderzoek &amp; Onderwijs</v>
      </c>
      <c r="M32" s="3" t="str">
        <f t="shared" si="27"/>
        <v>Medisch Specialistisch</v>
      </c>
      <c r="N32" s="3" t="str">
        <f t="shared" si="27"/>
        <v>Arts-assistenten en basisarts</v>
      </c>
      <c r="O32" s="3" t="s">
        <v>3</v>
      </c>
      <c r="P32" s="3" t="str">
        <f t="shared" si="27"/>
        <v>Onbekend</v>
      </c>
      <c r="Q32" s="3" t="str">
        <f t="shared" si="27"/>
        <v>Personeel zonder onderzoekstaak</v>
      </c>
      <c r="R32" s="3" t="str">
        <f t="shared" si="27"/>
        <v>Totaal (alle functie-families)</v>
      </c>
      <c r="T32" s="3" t="str">
        <f>T19</f>
        <v>Wetenschappelijk onderzoek &amp; Onderwijs</v>
      </c>
      <c r="U32" s="3" t="str">
        <f t="shared" si="28"/>
        <v>Medisch Specialistisch</v>
      </c>
      <c r="V32" s="3" t="str">
        <f t="shared" si="28"/>
        <v>Arts-assistenten en basisarts</v>
      </c>
      <c r="W32" s="3" t="s">
        <v>3</v>
      </c>
      <c r="X32" s="3" t="str">
        <f t="shared" si="28"/>
        <v>Onbekend</v>
      </c>
      <c r="Y32" s="3" t="str">
        <f t="shared" si="28"/>
        <v>Personeel zonder onderzoekstaak</v>
      </c>
      <c r="Z32" s="3" t="str">
        <f t="shared" si="28"/>
        <v>Totaal (alle functie-families)</v>
      </c>
      <c r="AB32" s="3" t="str">
        <f>AB19</f>
        <v>Wetenschappelijk onderzoek &amp; Onderwijs</v>
      </c>
      <c r="AC32" s="3" t="str">
        <f t="shared" si="29"/>
        <v>Medisch Specialistisch</v>
      </c>
      <c r="AD32" s="3" t="str">
        <f t="shared" si="29"/>
        <v>Arts-assistenten en basisarts</v>
      </c>
      <c r="AE32" s="3" t="s">
        <v>3</v>
      </c>
      <c r="AF32" s="3" t="str">
        <f t="shared" si="29"/>
        <v>Onbekend</v>
      </c>
      <c r="AG32" s="3" t="str">
        <f t="shared" si="29"/>
        <v>Personeel zonder onderzoekstaak</v>
      </c>
      <c r="AH32" s="3" t="str">
        <f t="shared" si="29"/>
        <v>Totaal (alle functie-families)</v>
      </c>
      <c r="AJ32" s="3" t="str">
        <f>AJ19</f>
        <v>Wetenschappelijk onderzoek &amp; Onderwijs</v>
      </c>
      <c r="AK32" s="3" t="str">
        <f t="shared" si="30"/>
        <v>Medisch Specialistisch</v>
      </c>
      <c r="AL32" s="3" t="str">
        <f t="shared" si="30"/>
        <v>Arts-assistenten en basisarts</v>
      </c>
      <c r="AM32" s="3" t="s">
        <v>3</v>
      </c>
      <c r="AN32" s="3" t="str">
        <f t="shared" si="30"/>
        <v>Onbekend</v>
      </c>
      <c r="AO32" s="3" t="str">
        <f t="shared" si="30"/>
        <v>Personeel zonder onderzoekstaak</v>
      </c>
      <c r="AP32" s="3" t="str">
        <f t="shared" si="30"/>
        <v>Totaal (alle functie-families)</v>
      </c>
      <c r="AR32" s="3" t="str">
        <f t="shared" si="31"/>
        <v>Wetenschappelijk onderzoek &amp; Onderwijs</v>
      </c>
      <c r="AS32" s="3" t="str">
        <f t="shared" si="31"/>
        <v>Medisch Specialistisch</v>
      </c>
      <c r="AT32" s="3" t="str">
        <f t="shared" si="31"/>
        <v>Arts-assistenten en basisarts</v>
      </c>
      <c r="AU32" s="3" t="s">
        <v>3</v>
      </c>
      <c r="AV32" s="3" t="str">
        <f t="shared" si="32"/>
        <v>Onbekend</v>
      </c>
      <c r="AW32" s="3" t="str">
        <f t="shared" si="32"/>
        <v>Personeel zonder onderzoekstaak</v>
      </c>
      <c r="AX32" s="3" t="str">
        <f t="shared" si="32"/>
        <v>Totaal (alle functie-families)</v>
      </c>
      <c r="AZ32" s="3" t="str">
        <f t="shared" si="33"/>
        <v>Wetenschappelijk onderzoek &amp; Onderwijs</v>
      </c>
      <c r="BA32" s="3" t="str">
        <f t="shared" si="33"/>
        <v>Medisch Specialistisch</v>
      </c>
      <c r="BB32" s="3" t="str">
        <f t="shared" si="33"/>
        <v>Arts-assistenten en basisarts</v>
      </c>
      <c r="BC32" s="3" t="s">
        <v>3</v>
      </c>
      <c r="BD32" s="3" t="str">
        <f t="shared" si="34"/>
        <v>Onbekend</v>
      </c>
      <c r="BE32" s="3" t="str">
        <f t="shared" si="34"/>
        <v>Personeel zonder onderzoekstaak</v>
      </c>
      <c r="BF32" s="3" t="str">
        <f t="shared" si="34"/>
        <v>Totaal (alle functie-families)</v>
      </c>
      <c r="BG32" s="4"/>
      <c r="BH32" s="3" t="str">
        <f>BH19</f>
        <v>Wetenschappelijk onderzoek &amp; Onderwijs</v>
      </c>
      <c r="BI32" s="3" t="str">
        <f>BI19</f>
        <v>Medisch Specialistisch</v>
      </c>
      <c r="BJ32" s="3" t="str">
        <f>BJ19</f>
        <v>Arts-assistenten en basisarts</v>
      </c>
      <c r="BK32" s="3" t="s">
        <v>3</v>
      </c>
      <c r="BL32" s="3" t="str">
        <f>BL19</f>
        <v>Onbekend</v>
      </c>
      <c r="BM32" s="3" t="str">
        <f>BM19</f>
        <v>Personeel zonder onderzoekstaak</v>
      </c>
      <c r="BN32" s="3" t="str">
        <f>BN19</f>
        <v>Totaal (alle functie-families)</v>
      </c>
      <c r="BP32" s="3" t="str">
        <f>BP19</f>
        <v>Wetenschappelijk onderzoek &amp; Onderwijs</v>
      </c>
      <c r="BQ32" s="3" t="str">
        <f>BQ19</f>
        <v>Medisch Specialistisch</v>
      </c>
      <c r="BR32" s="3" t="str">
        <f>BR19</f>
        <v>Arts-assistenten en basisarts</v>
      </c>
      <c r="BS32" s="3" t="s">
        <v>3</v>
      </c>
      <c r="BT32" s="3" t="str">
        <f>BT19</f>
        <v>Onbekend</v>
      </c>
      <c r="BU32" s="3" t="str">
        <f>BU19</f>
        <v>Personeel zonder onderzoekstaak</v>
      </c>
      <c r="BV32" s="3" t="str">
        <f>BV19</f>
        <v>Totaal (alle functie-families)</v>
      </c>
      <c r="BX32" s="3" t="s">
        <v>0</v>
      </c>
      <c r="BY32" s="3" t="s">
        <v>1</v>
      </c>
      <c r="BZ32" s="3" t="s">
        <v>2</v>
      </c>
      <c r="CA32" s="3" t="s">
        <v>3</v>
      </c>
      <c r="CB32" s="3">
        <v>0</v>
      </c>
      <c r="CC32" s="3" t="s">
        <v>4</v>
      </c>
      <c r="CD32" s="3" t="s">
        <v>5</v>
      </c>
    </row>
    <row r="33" spans="1:82" ht="53.4" x14ac:dyDescent="0.3">
      <c r="A33" s="10" t="s">
        <v>6</v>
      </c>
      <c r="B33" s="33"/>
      <c r="C33" s="33"/>
      <c r="D33" s="33"/>
      <c r="E33" s="33"/>
      <c r="F33" s="19"/>
      <c r="G33" s="19"/>
      <c r="H33" s="19"/>
      <c r="I33" s="33"/>
      <c r="J33" s="33"/>
      <c r="K33" s="20" t="s">
        <v>51</v>
      </c>
      <c r="L33" s="7"/>
      <c r="M33" s="7"/>
      <c r="N33" s="7"/>
      <c r="O33" s="7"/>
      <c r="P33" s="7"/>
      <c r="Q33" s="7"/>
      <c r="R33" s="7"/>
      <c r="T33" s="7"/>
      <c r="U33" s="7"/>
      <c r="V33" s="7"/>
      <c r="W33" s="7"/>
      <c r="X33" s="7"/>
      <c r="Y33" s="7"/>
      <c r="Z33" s="7"/>
      <c r="AB33" s="7"/>
      <c r="AC33" s="7"/>
      <c r="AD33" s="7"/>
      <c r="AE33" s="7"/>
      <c r="AF33" s="7"/>
      <c r="AG33" s="7"/>
      <c r="AH33" s="7"/>
      <c r="AJ33" s="7"/>
      <c r="AK33" s="7"/>
      <c r="AL33" s="7"/>
      <c r="AM33" s="7"/>
      <c r="AN33" s="7"/>
      <c r="AO33" s="7"/>
      <c r="AP33" s="7"/>
      <c r="AR33" s="2">
        <v>24</v>
      </c>
      <c r="AS33" s="2">
        <v>39</v>
      </c>
      <c r="AT33" s="2">
        <v>442</v>
      </c>
      <c r="AU33" s="2">
        <v>132</v>
      </c>
      <c r="AV33" s="2"/>
      <c r="AW33" s="2">
        <v>238</v>
      </c>
      <c r="AX33" s="2">
        <f>SUM(AR33:AW33)</f>
        <v>875</v>
      </c>
      <c r="AZ33" s="2">
        <v>28</v>
      </c>
      <c r="BA33" s="2">
        <v>41</v>
      </c>
      <c r="BB33" s="2">
        <v>419</v>
      </c>
      <c r="BC33" s="2">
        <v>170</v>
      </c>
      <c r="BD33" s="2">
        <v>1</v>
      </c>
      <c r="BE33" s="2">
        <v>234</v>
      </c>
      <c r="BF33" s="2">
        <f>SUM(AZ33:BE33)</f>
        <v>893</v>
      </c>
      <c r="BH33" s="2">
        <v>22</v>
      </c>
      <c r="BI33" s="2">
        <v>44</v>
      </c>
      <c r="BJ33" s="2">
        <v>435</v>
      </c>
      <c r="BK33" s="2">
        <v>163</v>
      </c>
      <c r="BL33" s="2">
        <v>0</v>
      </c>
      <c r="BM33" s="2">
        <v>225</v>
      </c>
      <c r="BN33" s="2">
        <v>889</v>
      </c>
      <c r="BP33" s="5"/>
      <c r="BQ33" s="5"/>
      <c r="BR33" s="5"/>
      <c r="BS33" s="5"/>
      <c r="BT33" s="5"/>
      <c r="BU33" s="5"/>
      <c r="BV33" s="5"/>
      <c r="BX33" s="7"/>
      <c r="BY33" s="7"/>
      <c r="BZ33" s="7"/>
      <c r="CA33" s="7"/>
      <c r="CB33" s="7"/>
      <c r="CC33" s="7"/>
      <c r="CD33" s="7"/>
    </row>
    <row r="34" spans="1:82" ht="53.4" x14ac:dyDescent="0.3">
      <c r="A34" s="6" t="s">
        <v>7</v>
      </c>
      <c r="B34" s="19"/>
      <c r="C34" s="19"/>
      <c r="D34" s="19"/>
      <c r="E34" s="19"/>
      <c r="F34" s="19"/>
      <c r="G34" s="33"/>
      <c r="H34" s="19"/>
      <c r="I34" s="19"/>
      <c r="J34" s="19"/>
      <c r="K34" s="20" t="s">
        <v>51</v>
      </c>
      <c r="L34" s="2">
        <v>27</v>
      </c>
      <c r="M34" s="2">
        <v>27</v>
      </c>
      <c r="N34" s="2">
        <v>397</v>
      </c>
      <c r="O34" s="2">
        <v>119</v>
      </c>
      <c r="P34" s="2"/>
      <c r="Q34" s="2">
        <v>147</v>
      </c>
      <c r="R34" s="2">
        <f>SUM(L34:Q34)</f>
        <v>717</v>
      </c>
      <c r="T34" s="2">
        <v>33</v>
      </c>
      <c r="U34" s="2">
        <v>40</v>
      </c>
      <c r="V34" s="2">
        <v>450</v>
      </c>
      <c r="W34" s="2">
        <v>111</v>
      </c>
      <c r="X34" s="2">
        <v>1</v>
      </c>
      <c r="Y34" s="2">
        <v>219</v>
      </c>
      <c r="Z34" s="2">
        <f t="shared" ref="Z34:Z40" si="35">SUM(T34:Y34)</f>
        <v>854</v>
      </c>
      <c r="AB34" s="2">
        <v>27</v>
      </c>
      <c r="AC34" s="2">
        <v>38</v>
      </c>
      <c r="AD34" s="2">
        <v>421</v>
      </c>
      <c r="AE34" s="2">
        <v>92</v>
      </c>
      <c r="AF34" s="2"/>
      <c r="AG34" s="2">
        <v>289</v>
      </c>
      <c r="AH34" s="2">
        <f t="shared" ref="AH34:AH40" si="36">SUM(AB34:AG34)</f>
        <v>867</v>
      </c>
      <c r="AJ34" s="2">
        <v>29</v>
      </c>
      <c r="AK34" s="2">
        <v>16</v>
      </c>
      <c r="AL34" s="2">
        <v>349</v>
      </c>
      <c r="AM34" s="2">
        <v>70</v>
      </c>
      <c r="AN34" s="2">
        <v>210</v>
      </c>
      <c r="AO34" s="2">
        <v>134</v>
      </c>
      <c r="AP34" s="2">
        <f>SUM(AJ34:AO34)</f>
        <v>808</v>
      </c>
      <c r="AR34" s="2">
        <v>25</v>
      </c>
      <c r="AS34" s="2">
        <v>5</v>
      </c>
      <c r="AT34" s="2">
        <v>277</v>
      </c>
      <c r="AU34" s="2">
        <v>15</v>
      </c>
      <c r="AV34" s="2">
        <v>397</v>
      </c>
      <c r="AW34" s="2">
        <v>57</v>
      </c>
      <c r="AX34" s="2">
        <f t="shared" ref="AX34:AX41" si="37">SUM(AR34:AW34)</f>
        <v>776</v>
      </c>
      <c r="AZ34" s="7"/>
      <c r="BA34" s="7"/>
      <c r="BB34" s="7"/>
      <c r="BC34" s="7"/>
      <c r="BD34" s="7"/>
      <c r="BE34" s="7"/>
      <c r="BF34" s="7">
        <f t="shared" ref="BF34:BF40" si="38">SUM(AZ34:BE34)</f>
        <v>0</v>
      </c>
      <c r="BH34" s="2">
        <v>10</v>
      </c>
      <c r="BI34" s="2">
        <v>26</v>
      </c>
      <c r="BJ34" s="2">
        <v>358</v>
      </c>
      <c r="BK34" s="2">
        <v>53</v>
      </c>
      <c r="BL34" s="2">
        <v>0</v>
      </c>
      <c r="BM34" s="2">
        <v>227</v>
      </c>
      <c r="BN34" s="2">
        <v>674</v>
      </c>
      <c r="BP34" s="2">
        <v>8</v>
      </c>
      <c r="BQ34" s="2">
        <v>32</v>
      </c>
      <c r="BR34" s="2">
        <v>350</v>
      </c>
      <c r="BS34" s="2">
        <v>69</v>
      </c>
      <c r="BT34" s="2"/>
      <c r="BU34" s="2">
        <v>281</v>
      </c>
      <c r="BV34" s="2">
        <v>740</v>
      </c>
      <c r="BX34" s="2">
        <v>8</v>
      </c>
      <c r="BY34" s="2">
        <v>27</v>
      </c>
      <c r="BZ34" s="2">
        <v>352</v>
      </c>
      <c r="CA34" s="2">
        <v>84</v>
      </c>
      <c r="CB34" s="2"/>
      <c r="CC34" s="2">
        <v>280</v>
      </c>
      <c r="CD34" s="2">
        <v>751</v>
      </c>
    </row>
    <row r="35" spans="1:82" ht="53.4" x14ac:dyDescent="0.3">
      <c r="A35" s="6" t="s">
        <v>8</v>
      </c>
      <c r="B35" s="19"/>
      <c r="C35" s="19"/>
      <c r="D35" s="19"/>
      <c r="E35" s="19"/>
      <c r="F35" s="19"/>
      <c r="G35" s="19"/>
      <c r="H35" s="19"/>
      <c r="I35" s="19"/>
      <c r="J35" s="19"/>
      <c r="K35" s="20" t="s">
        <v>51</v>
      </c>
      <c r="L35" s="2">
        <v>587</v>
      </c>
      <c r="M35" s="2">
        <v>65</v>
      </c>
      <c r="N35" s="2">
        <v>7</v>
      </c>
      <c r="O35" s="2">
        <v>1024</v>
      </c>
      <c r="P35" s="2"/>
      <c r="Q35" s="2">
        <v>1133</v>
      </c>
      <c r="R35" s="2">
        <f>SUM(L35:Q35)</f>
        <v>2816</v>
      </c>
      <c r="T35" s="2">
        <v>634</v>
      </c>
      <c r="U35" s="2">
        <v>84</v>
      </c>
      <c r="V35" s="2">
        <v>5</v>
      </c>
      <c r="W35" s="2">
        <v>1040</v>
      </c>
      <c r="X35" s="2"/>
      <c r="Y35" s="2">
        <v>1158</v>
      </c>
      <c r="Z35" s="2">
        <f t="shared" si="35"/>
        <v>2921</v>
      </c>
      <c r="AB35" s="2">
        <v>654</v>
      </c>
      <c r="AC35" s="2">
        <v>70</v>
      </c>
      <c r="AD35" s="2">
        <v>3</v>
      </c>
      <c r="AE35" s="2">
        <v>1092</v>
      </c>
      <c r="AF35" s="2"/>
      <c r="AG35" s="2">
        <v>938</v>
      </c>
      <c r="AH35" s="2">
        <f t="shared" si="36"/>
        <v>2757</v>
      </c>
      <c r="AJ35" s="2">
        <v>453</v>
      </c>
      <c r="AK35" s="2">
        <v>69</v>
      </c>
      <c r="AL35" s="2">
        <v>523</v>
      </c>
      <c r="AM35" s="2">
        <v>612</v>
      </c>
      <c r="AN35" s="2"/>
      <c r="AO35" s="2">
        <v>1052</v>
      </c>
      <c r="AP35" s="2">
        <f>SUM(AJ35:AO35)</f>
        <v>2709</v>
      </c>
      <c r="AR35" s="2">
        <v>441</v>
      </c>
      <c r="AS35" s="2">
        <v>58</v>
      </c>
      <c r="AT35" s="2">
        <v>494</v>
      </c>
      <c r="AU35" s="2">
        <v>748</v>
      </c>
      <c r="AV35" s="2"/>
      <c r="AW35" s="2">
        <v>504</v>
      </c>
      <c r="AX35" s="2">
        <f t="shared" si="37"/>
        <v>2245</v>
      </c>
      <c r="AZ35" s="2">
        <v>400</v>
      </c>
      <c r="BA35" s="2">
        <v>72</v>
      </c>
      <c r="BB35" s="2">
        <v>481</v>
      </c>
      <c r="BC35" s="2">
        <v>925</v>
      </c>
      <c r="BD35" s="2"/>
      <c r="BE35" s="2">
        <v>518</v>
      </c>
      <c r="BF35" s="2">
        <f t="shared" si="38"/>
        <v>2396</v>
      </c>
      <c r="BH35" s="2">
        <v>364</v>
      </c>
      <c r="BI35" s="2">
        <v>84</v>
      </c>
      <c r="BJ35" s="2">
        <v>494</v>
      </c>
      <c r="BK35" s="2">
        <v>1010</v>
      </c>
      <c r="BL35" s="2">
        <v>0</v>
      </c>
      <c r="BM35" s="2">
        <v>515</v>
      </c>
      <c r="BN35" s="2">
        <v>2467</v>
      </c>
      <c r="BP35" s="2">
        <v>348</v>
      </c>
      <c r="BQ35" s="2">
        <v>88</v>
      </c>
      <c r="BR35" s="2">
        <v>512</v>
      </c>
      <c r="BS35" s="2">
        <v>1129</v>
      </c>
      <c r="BT35" s="2"/>
      <c r="BU35" s="2">
        <v>466</v>
      </c>
      <c r="BV35" s="2">
        <v>2543</v>
      </c>
      <c r="BX35" s="2">
        <v>354</v>
      </c>
      <c r="BY35" s="2">
        <v>73</v>
      </c>
      <c r="BZ35" s="2">
        <v>512</v>
      </c>
      <c r="CA35" s="2">
        <v>1227</v>
      </c>
      <c r="CB35" s="2"/>
      <c r="CC35" s="2">
        <v>458</v>
      </c>
      <c r="CD35" s="2">
        <v>2624</v>
      </c>
    </row>
    <row r="36" spans="1:82" ht="53.4" x14ac:dyDescent="0.3">
      <c r="A36" s="6" t="s">
        <v>9</v>
      </c>
      <c r="B36" s="19"/>
      <c r="C36" s="19"/>
      <c r="D36" s="19"/>
      <c r="E36" s="19"/>
      <c r="F36" s="19"/>
      <c r="G36" s="19"/>
      <c r="H36" s="19"/>
      <c r="I36" s="19"/>
      <c r="J36" s="19"/>
      <c r="K36" s="20" t="s">
        <v>51</v>
      </c>
      <c r="L36" s="7"/>
      <c r="M36" s="7"/>
      <c r="N36" s="7"/>
      <c r="O36" s="7"/>
      <c r="P36" s="7"/>
      <c r="Q36" s="7"/>
      <c r="R36" s="7"/>
      <c r="T36" s="2">
        <v>213</v>
      </c>
      <c r="U36" s="2">
        <v>82</v>
      </c>
      <c r="V36" s="2">
        <v>590</v>
      </c>
      <c r="W36" s="2">
        <v>446</v>
      </c>
      <c r="X36" s="2"/>
      <c r="Y36" s="2">
        <v>687</v>
      </c>
      <c r="Z36" s="2">
        <f t="shared" si="35"/>
        <v>2018</v>
      </c>
      <c r="AB36" s="2">
        <v>234</v>
      </c>
      <c r="AC36" s="2">
        <v>83</v>
      </c>
      <c r="AD36" s="2">
        <v>628</v>
      </c>
      <c r="AE36" s="2">
        <v>489</v>
      </c>
      <c r="AF36" s="2"/>
      <c r="AG36" s="2">
        <v>690</v>
      </c>
      <c r="AH36" s="2">
        <f t="shared" si="36"/>
        <v>2124</v>
      </c>
      <c r="AJ36" s="2">
        <v>254</v>
      </c>
      <c r="AK36" s="2">
        <v>75</v>
      </c>
      <c r="AL36" s="2">
        <v>656</v>
      </c>
      <c r="AM36" s="2">
        <v>537</v>
      </c>
      <c r="AN36" s="2"/>
      <c r="AO36" s="2">
        <v>695</v>
      </c>
      <c r="AP36" s="2">
        <f>SUM(AJ36:AO36)</f>
        <v>2217</v>
      </c>
      <c r="AR36" s="2">
        <v>260</v>
      </c>
      <c r="AS36" s="2">
        <v>61</v>
      </c>
      <c r="AT36" s="2">
        <v>591</v>
      </c>
      <c r="AU36" s="2">
        <v>514</v>
      </c>
      <c r="AV36" s="2"/>
      <c r="AW36" s="2">
        <v>572</v>
      </c>
      <c r="AX36" s="2">
        <f t="shared" si="37"/>
        <v>1998</v>
      </c>
      <c r="AZ36" s="2">
        <v>261</v>
      </c>
      <c r="BA36" s="2">
        <v>37</v>
      </c>
      <c r="BB36" s="2">
        <v>595</v>
      </c>
      <c r="BC36" s="2">
        <v>581</v>
      </c>
      <c r="BD36" s="2"/>
      <c r="BE36" s="2">
        <v>288</v>
      </c>
      <c r="BF36" s="2">
        <f t="shared" si="38"/>
        <v>1762</v>
      </c>
      <c r="BH36" s="2">
        <v>222</v>
      </c>
      <c r="BI36" s="2">
        <v>32</v>
      </c>
      <c r="BJ36" s="2">
        <v>576</v>
      </c>
      <c r="BK36" s="2">
        <v>639</v>
      </c>
      <c r="BL36" s="2">
        <v>0</v>
      </c>
      <c r="BM36" s="2">
        <v>252</v>
      </c>
      <c r="BN36" s="2">
        <v>1721</v>
      </c>
      <c r="BP36" s="2">
        <v>217</v>
      </c>
      <c r="BQ36" s="2">
        <v>34</v>
      </c>
      <c r="BR36" s="2">
        <v>538</v>
      </c>
      <c r="BS36" s="2">
        <v>622</v>
      </c>
      <c r="BT36" s="2"/>
      <c r="BU36" s="2">
        <v>244</v>
      </c>
      <c r="BV36" s="2">
        <v>1655</v>
      </c>
      <c r="BX36" s="2">
        <v>210</v>
      </c>
      <c r="BY36" s="2">
        <v>37</v>
      </c>
      <c r="BZ36" s="2">
        <v>522</v>
      </c>
      <c r="CA36" s="2">
        <v>669</v>
      </c>
      <c r="CB36" s="2"/>
      <c r="CC36" s="2">
        <v>242</v>
      </c>
      <c r="CD36" s="2">
        <v>1680</v>
      </c>
    </row>
    <row r="37" spans="1:82" ht="53.4" x14ac:dyDescent="0.3">
      <c r="A37" s="6" t="s">
        <v>10</v>
      </c>
      <c r="B37" s="19"/>
      <c r="C37" s="19"/>
      <c r="D37" s="19"/>
      <c r="E37" s="19"/>
      <c r="F37" s="19"/>
      <c r="G37" s="19"/>
      <c r="H37" s="19"/>
      <c r="I37" s="19"/>
      <c r="J37" s="19"/>
      <c r="K37" s="20" t="s">
        <v>51</v>
      </c>
      <c r="L37" s="2">
        <v>694</v>
      </c>
      <c r="M37" s="2">
        <v>36</v>
      </c>
      <c r="N37" s="2">
        <v>469</v>
      </c>
      <c r="O37" s="2">
        <v>171</v>
      </c>
      <c r="P37" s="2"/>
      <c r="Q37" s="2">
        <v>498</v>
      </c>
      <c r="R37" s="2">
        <f>SUM(L37:Q37)</f>
        <v>1868</v>
      </c>
      <c r="T37" s="2">
        <v>503</v>
      </c>
      <c r="U37" s="2">
        <v>41</v>
      </c>
      <c r="V37" s="2">
        <v>428</v>
      </c>
      <c r="W37" s="2">
        <v>136</v>
      </c>
      <c r="X37" s="2"/>
      <c r="Y37" s="2">
        <v>462</v>
      </c>
      <c r="Z37" s="2">
        <f t="shared" si="35"/>
        <v>1570</v>
      </c>
      <c r="AB37" s="2">
        <v>492</v>
      </c>
      <c r="AC37" s="2">
        <v>41</v>
      </c>
      <c r="AD37" s="2">
        <v>432</v>
      </c>
      <c r="AE37" s="2">
        <v>139</v>
      </c>
      <c r="AF37" s="2"/>
      <c r="AG37" s="2">
        <v>557</v>
      </c>
      <c r="AH37" s="2">
        <f t="shared" si="36"/>
        <v>1661</v>
      </c>
      <c r="AJ37" s="2">
        <v>468</v>
      </c>
      <c r="AK37" s="2">
        <v>38</v>
      </c>
      <c r="AL37" s="2">
        <v>417</v>
      </c>
      <c r="AM37" s="2">
        <v>136</v>
      </c>
      <c r="AN37" s="2"/>
      <c r="AO37" s="2">
        <v>573</v>
      </c>
      <c r="AP37" s="2">
        <f>SUM(AJ37:AO37)</f>
        <v>1632</v>
      </c>
      <c r="AR37" s="2">
        <v>430</v>
      </c>
      <c r="AS37" s="2">
        <v>28</v>
      </c>
      <c r="AT37" s="2">
        <v>374</v>
      </c>
      <c r="AU37" s="2">
        <v>143</v>
      </c>
      <c r="AV37" s="2"/>
      <c r="AW37" s="2">
        <v>310</v>
      </c>
      <c r="AX37" s="2">
        <f t="shared" si="37"/>
        <v>1285</v>
      </c>
      <c r="AZ37" s="2">
        <v>501</v>
      </c>
      <c r="BA37" s="2">
        <v>18</v>
      </c>
      <c r="BB37" s="2">
        <v>371</v>
      </c>
      <c r="BC37" s="2">
        <v>139</v>
      </c>
      <c r="BD37" s="2"/>
      <c r="BE37" s="2">
        <v>323</v>
      </c>
      <c r="BF37" s="2">
        <f t="shared" si="38"/>
        <v>1352</v>
      </c>
      <c r="BH37" s="2">
        <v>531</v>
      </c>
      <c r="BI37" s="2">
        <v>29</v>
      </c>
      <c r="BJ37" s="2">
        <v>337</v>
      </c>
      <c r="BK37" s="2">
        <v>134</v>
      </c>
      <c r="BL37" s="2">
        <v>0</v>
      </c>
      <c r="BM37" s="2">
        <v>282</v>
      </c>
      <c r="BN37" s="2">
        <v>1313</v>
      </c>
      <c r="BP37" s="2">
        <v>524</v>
      </c>
      <c r="BQ37" s="2">
        <v>25</v>
      </c>
      <c r="BR37" s="2">
        <v>309</v>
      </c>
      <c r="BS37" s="2">
        <v>125</v>
      </c>
      <c r="BT37" s="2"/>
      <c r="BU37" s="2">
        <v>297</v>
      </c>
      <c r="BV37" s="2">
        <v>1280</v>
      </c>
      <c r="BX37" s="2">
        <v>399</v>
      </c>
      <c r="BY37" s="2">
        <v>9</v>
      </c>
      <c r="BZ37" s="2">
        <v>252</v>
      </c>
      <c r="CA37" s="2">
        <v>67</v>
      </c>
      <c r="CB37" s="2"/>
      <c r="CC37" s="2">
        <v>85</v>
      </c>
      <c r="CD37" s="2">
        <v>812</v>
      </c>
    </row>
    <row r="38" spans="1:82" ht="53.4" x14ac:dyDescent="0.3">
      <c r="A38" s="6" t="s">
        <v>11</v>
      </c>
      <c r="B38" s="19"/>
      <c r="C38" s="19"/>
      <c r="D38" s="19"/>
      <c r="E38" s="19"/>
      <c r="F38" s="19"/>
      <c r="G38" s="19"/>
      <c r="H38" s="19"/>
      <c r="I38" s="19"/>
      <c r="J38" s="19"/>
      <c r="K38" s="20" t="s">
        <v>51</v>
      </c>
      <c r="L38" s="2">
        <v>262</v>
      </c>
      <c r="M38" s="2">
        <v>63</v>
      </c>
      <c r="N38" s="2">
        <v>709</v>
      </c>
      <c r="O38" s="2">
        <v>648</v>
      </c>
      <c r="P38" s="2">
        <v>5</v>
      </c>
      <c r="Q38" s="2">
        <v>595</v>
      </c>
      <c r="R38" s="2">
        <f>SUM(L38:Q38)</f>
        <v>2282</v>
      </c>
      <c r="T38" s="2">
        <v>334</v>
      </c>
      <c r="U38" s="2">
        <v>79</v>
      </c>
      <c r="V38" s="2">
        <v>841</v>
      </c>
      <c r="W38" s="2">
        <v>684</v>
      </c>
      <c r="X38" s="2">
        <v>3</v>
      </c>
      <c r="Y38" s="2">
        <v>1014</v>
      </c>
      <c r="Z38" s="2">
        <f t="shared" si="35"/>
        <v>2955</v>
      </c>
      <c r="AB38" s="2">
        <v>288</v>
      </c>
      <c r="AC38" s="2">
        <v>74</v>
      </c>
      <c r="AD38" s="2">
        <v>727</v>
      </c>
      <c r="AE38" s="2">
        <v>666</v>
      </c>
      <c r="AF38" s="2">
        <v>6</v>
      </c>
      <c r="AG38" s="2">
        <v>1155</v>
      </c>
      <c r="AH38" s="2">
        <f t="shared" si="36"/>
        <v>2916</v>
      </c>
      <c r="AJ38" s="2">
        <v>283</v>
      </c>
      <c r="AK38" s="2">
        <v>67</v>
      </c>
      <c r="AL38" s="2">
        <v>768</v>
      </c>
      <c r="AM38" s="2">
        <v>656</v>
      </c>
      <c r="AN38" s="2">
        <v>5</v>
      </c>
      <c r="AO38" s="2">
        <v>1224</v>
      </c>
      <c r="AP38" s="2">
        <f>SUM(AJ38:AO38)</f>
        <v>3003</v>
      </c>
      <c r="AR38" s="2">
        <v>250</v>
      </c>
      <c r="AS38" s="2">
        <v>62</v>
      </c>
      <c r="AT38" s="2">
        <v>709</v>
      </c>
      <c r="AU38" s="2">
        <v>628</v>
      </c>
      <c r="AV38" s="2">
        <v>4</v>
      </c>
      <c r="AW38" s="2">
        <v>553</v>
      </c>
      <c r="AX38" s="2">
        <f t="shared" si="37"/>
        <v>2206</v>
      </c>
      <c r="AZ38" s="2">
        <v>292</v>
      </c>
      <c r="BA38" s="2">
        <v>69</v>
      </c>
      <c r="BB38" s="2">
        <v>750</v>
      </c>
      <c r="BC38" s="2">
        <v>661</v>
      </c>
      <c r="BD38" s="2">
        <v>9</v>
      </c>
      <c r="BE38" s="2">
        <v>514</v>
      </c>
      <c r="BF38" s="2">
        <f t="shared" si="38"/>
        <v>2295</v>
      </c>
      <c r="BH38" s="2">
        <v>303</v>
      </c>
      <c r="BI38" s="2">
        <v>76</v>
      </c>
      <c r="BJ38" s="2">
        <v>755</v>
      </c>
      <c r="BK38" s="2">
        <v>641</v>
      </c>
      <c r="BL38" s="2">
        <v>10</v>
      </c>
      <c r="BM38" s="2">
        <v>500</v>
      </c>
      <c r="BN38" s="2">
        <v>2285</v>
      </c>
      <c r="BP38" s="2">
        <v>321</v>
      </c>
      <c r="BQ38" s="2">
        <v>85</v>
      </c>
      <c r="BR38" s="2">
        <v>708</v>
      </c>
      <c r="BS38" s="2">
        <v>644</v>
      </c>
      <c r="BT38" s="2">
        <v>13</v>
      </c>
      <c r="BU38" s="2">
        <v>573</v>
      </c>
      <c r="BV38" s="2">
        <v>2344</v>
      </c>
      <c r="BX38" s="2">
        <v>300</v>
      </c>
      <c r="BY38" s="2">
        <v>62</v>
      </c>
      <c r="BZ38" s="2">
        <v>699</v>
      </c>
      <c r="CA38" s="2">
        <v>680</v>
      </c>
      <c r="CB38" s="2">
        <v>14</v>
      </c>
      <c r="CC38" s="2">
        <v>675</v>
      </c>
      <c r="CD38" s="2">
        <v>2430</v>
      </c>
    </row>
    <row r="39" spans="1:82" ht="53.4" x14ac:dyDescent="0.3">
      <c r="A39" s="6" t="s">
        <v>12</v>
      </c>
      <c r="B39" s="19"/>
      <c r="C39" s="19"/>
      <c r="D39" s="19"/>
      <c r="E39" s="33"/>
      <c r="F39" s="19"/>
      <c r="G39" s="19"/>
      <c r="H39" s="19"/>
      <c r="I39" s="19"/>
      <c r="J39" s="19"/>
      <c r="K39" s="20" t="s">
        <v>51</v>
      </c>
      <c r="L39" s="2">
        <v>681</v>
      </c>
      <c r="M39" s="2">
        <v>60</v>
      </c>
      <c r="N39" s="2">
        <v>547</v>
      </c>
      <c r="O39" s="2">
        <v>85</v>
      </c>
      <c r="P39" s="2"/>
      <c r="Q39" s="2">
        <v>641</v>
      </c>
      <c r="R39" s="2">
        <f>SUM(L39:Q39)</f>
        <v>2014</v>
      </c>
      <c r="T39" s="2">
        <v>659</v>
      </c>
      <c r="U39" s="2">
        <v>49</v>
      </c>
      <c r="V39" s="2">
        <v>533</v>
      </c>
      <c r="W39" s="2">
        <v>76</v>
      </c>
      <c r="X39" s="2"/>
      <c r="Y39" s="2">
        <v>737</v>
      </c>
      <c r="Z39" s="2">
        <f t="shared" si="35"/>
        <v>2054</v>
      </c>
      <c r="AB39" s="2">
        <v>687</v>
      </c>
      <c r="AC39" s="2">
        <v>47</v>
      </c>
      <c r="AD39" s="2">
        <v>513</v>
      </c>
      <c r="AE39" s="2">
        <v>75</v>
      </c>
      <c r="AF39" s="2"/>
      <c r="AG39" s="2">
        <v>789</v>
      </c>
      <c r="AH39" s="2">
        <f t="shared" si="36"/>
        <v>2111</v>
      </c>
      <c r="AJ39" s="7"/>
      <c r="AK39" s="7"/>
      <c r="AL39" s="7"/>
      <c r="AM39" s="7"/>
      <c r="AN39" s="7"/>
      <c r="AO39" s="7"/>
      <c r="AP39" s="7"/>
      <c r="AR39" s="2">
        <v>779</v>
      </c>
      <c r="AS39" s="2">
        <v>51</v>
      </c>
      <c r="AT39" s="2">
        <v>483</v>
      </c>
      <c r="AU39" s="2">
        <v>62</v>
      </c>
      <c r="AV39" s="2"/>
      <c r="AW39" s="2">
        <v>530</v>
      </c>
      <c r="AX39" s="2">
        <f t="shared" si="37"/>
        <v>1905</v>
      </c>
      <c r="AZ39" s="2">
        <v>799</v>
      </c>
      <c r="BA39" s="2">
        <v>62</v>
      </c>
      <c r="BB39" s="2">
        <v>456</v>
      </c>
      <c r="BC39" s="2">
        <v>68</v>
      </c>
      <c r="BD39" s="2"/>
      <c r="BE39" s="2">
        <v>688</v>
      </c>
      <c r="BF39" s="2">
        <f t="shared" si="38"/>
        <v>2073</v>
      </c>
      <c r="BH39" s="2">
        <v>782</v>
      </c>
      <c r="BI39" s="2">
        <v>44</v>
      </c>
      <c r="BJ39" s="2">
        <v>463</v>
      </c>
      <c r="BK39" s="2">
        <v>52</v>
      </c>
      <c r="BL39" s="2">
        <v>0</v>
      </c>
      <c r="BM39" s="2">
        <v>282</v>
      </c>
      <c r="BN39" s="2">
        <v>1623</v>
      </c>
      <c r="BP39" s="2">
        <v>841</v>
      </c>
      <c r="BQ39" s="2">
        <v>38</v>
      </c>
      <c r="BR39" s="2">
        <v>474</v>
      </c>
      <c r="BS39" s="2">
        <v>42</v>
      </c>
      <c r="BT39" s="2"/>
      <c r="BU39" s="2">
        <v>266</v>
      </c>
      <c r="BV39" s="2">
        <v>1661</v>
      </c>
      <c r="BX39" s="2">
        <v>826</v>
      </c>
      <c r="BY39" s="2">
        <v>37</v>
      </c>
      <c r="BZ39" s="2">
        <v>485</v>
      </c>
      <c r="CA39" s="2">
        <v>46</v>
      </c>
      <c r="CB39" s="2"/>
      <c r="CC39" s="2">
        <v>227</v>
      </c>
      <c r="CD39" s="2">
        <v>1621</v>
      </c>
    </row>
    <row r="40" spans="1:82" ht="53.4" x14ac:dyDescent="0.3">
      <c r="A40" s="6" t="s">
        <v>13</v>
      </c>
      <c r="B40" s="19"/>
      <c r="C40" s="19"/>
      <c r="D40" s="19"/>
      <c r="E40" s="19"/>
      <c r="F40" s="19"/>
      <c r="G40" s="19"/>
      <c r="H40" s="19"/>
      <c r="I40" s="19"/>
      <c r="J40" s="19"/>
      <c r="K40" s="20" t="s">
        <v>51</v>
      </c>
      <c r="L40" s="2">
        <v>261</v>
      </c>
      <c r="M40" s="2">
        <v>33</v>
      </c>
      <c r="N40" s="2">
        <v>485</v>
      </c>
      <c r="O40" s="2">
        <v>464</v>
      </c>
      <c r="P40" s="2"/>
      <c r="Q40" s="2">
        <v>377</v>
      </c>
      <c r="R40" s="2">
        <f>SUM(L40:Q40)</f>
        <v>1620</v>
      </c>
      <c r="T40" s="2">
        <v>535</v>
      </c>
      <c r="U40" s="2">
        <v>72</v>
      </c>
      <c r="V40" s="2">
        <v>546</v>
      </c>
      <c r="W40" s="2">
        <v>526</v>
      </c>
      <c r="X40" s="2"/>
      <c r="Y40" s="2">
        <v>978</v>
      </c>
      <c r="Z40" s="2">
        <f t="shared" si="35"/>
        <v>2657</v>
      </c>
      <c r="AB40" s="2">
        <v>568</v>
      </c>
      <c r="AC40" s="2">
        <v>86</v>
      </c>
      <c r="AD40" s="2">
        <v>549</v>
      </c>
      <c r="AE40" s="2">
        <v>572</v>
      </c>
      <c r="AF40" s="2"/>
      <c r="AG40" s="2">
        <v>1103</v>
      </c>
      <c r="AH40" s="2">
        <f t="shared" si="36"/>
        <v>2878</v>
      </c>
      <c r="AJ40" s="2">
        <v>515</v>
      </c>
      <c r="AK40" s="2">
        <v>85</v>
      </c>
      <c r="AL40" s="2">
        <v>528</v>
      </c>
      <c r="AM40" s="2">
        <v>622</v>
      </c>
      <c r="AN40" s="2"/>
      <c r="AO40" s="2">
        <v>1014</v>
      </c>
      <c r="AP40" s="2">
        <f>SUM(AJ40:AO40)</f>
        <v>2764</v>
      </c>
      <c r="AR40" s="2">
        <v>80</v>
      </c>
      <c r="AS40" s="2">
        <v>27</v>
      </c>
      <c r="AT40" s="2">
        <v>429</v>
      </c>
      <c r="AU40" s="2">
        <v>658</v>
      </c>
      <c r="AV40" s="2"/>
      <c r="AW40" s="2">
        <v>89</v>
      </c>
      <c r="AX40" s="2">
        <f t="shared" si="37"/>
        <v>1283</v>
      </c>
      <c r="AZ40" s="2">
        <v>4</v>
      </c>
      <c r="BA40" s="2">
        <v>29</v>
      </c>
      <c r="BB40" s="2">
        <v>428</v>
      </c>
      <c r="BC40" s="2">
        <v>737</v>
      </c>
      <c r="BD40" s="2"/>
      <c r="BE40" s="2">
        <v>73</v>
      </c>
      <c r="BF40" s="2">
        <f t="shared" si="38"/>
        <v>1271</v>
      </c>
      <c r="BH40" s="2">
        <v>6</v>
      </c>
      <c r="BI40" s="2">
        <v>34</v>
      </c>
      <c r="BJ40" s="2">
        <v>414</v>
      </c>
      <c r="BK40" s="2">
        <v>736</v>
      </c>
      <c r="BL40" s="2">
        <v>0</v>
      </c>
      <c r="BM40" s="2">
        <v>90</v>
      </c>
      <c r="BN40" s="2">
        <v>1280</v>
      </c>
      <c r="BP40" s="2">
        <v>26</v>
      </c>
      <c r="BQ40" s="2">
        <v>32</v>
      </c>
      <c r="BR40" s="2">
        <v>408</v>
      </c>
      <c r="BS40" s="2">
        <v>718</v>
      </c>
      <c r="BT40" s="2"/>
      <c r="BU40" s="2">
        <v>344</v>
      </c>
      <c r="BV40" s="2">
        <v>1528</v>
      </c>
      <c r="BX40" s="2">
        <v>27</v>
      </c>
      <c r="BY40" s="2">
        <v>35</v>
      </c>
      <c r="BZ40" s="2">
        <v>383</v>
      </c>
      <c r="CA40" s="2">
        <v>719</v>
      </c>
      <c r="CB40" s="2"/>
      <c r="CC40" s="2">
        <v>345</v>
      </c>
      <c r="CD40" s="2">
        <v>1509</v>
      </c>
    </row>
    <row r="41" spans="1:82" ht="53.4" x14ac:dyDescent="0.3">
      <c r="A41" s="6" t="s">
        <v>14</v>
      </c>
      <c r="B41" s="19"/>
      <c r="C41" s="19"/>
      <c r="D41" s="19"/>
      <c r="E41" s="19"/>
      <c r="F41" s="19"/>
      <c r="G41" s="19"/>
      <c r="H41" s="19"/>
      <c r="I41" s="19"/>
      <c r="J41" s="19"/>
      <c r="K41" s="20" t="s">
        <v>53</v>
      </c>
      <c r="L41" s="2">
        <f t="shared" ref="L41:R41" si="39">SUM(L37:L40,L34:L35)</f>
        <v>2512</v>
      </c>
      <c r="M41" s="2">
        <f t="shared" si="39"/>
        <v>284</v>
      </c>
      <c r="N41" s="2">
        <f t="shared" si="39"/>
        <v>2614</v>
      </c>
      <c r="O41" s="2">
        <f t="shared" si="39"/>
        <v>2511</v>
      </c>
      <c r="P41" s="2">
        <f>SUM(P34:P40)</f>
        <v>5</v>
      </c>
      <c r="Q41" s="2">
        <f t="shared" si="39"/>
        <v>3391</v>
      </c>
      <c r="R41" s="2">
        <f t="shared" si="39"/>
        <v>11317</v>
      </c>
      <c r="T41" s="2">
        <f t="shared" ref="T41:Z41" si="40">SUM(T34:T40)</f>
        <v>2911</v>
      </c>
      <c r="U41" s="2">
        <f t="shared" si="40"/>
        <v>447</v>
      </c>
      <c r="V41" s="2">
        <f t="shared" si="40"/>
        <v>3393</v>
      </c>
      <c r="W41" s="2">
        <f t="shared" si="40"/>
        <v>3019</v>
      </c>
      <c r="X41" s="2">
        <f>SUM(X34:X40)</f>
        <v>4</v>
      </c>
      <c r="Y41" s="2">
        <f t="shared" si="40"/>
        <v>5255</v>
      </c>
      <c r="Z41" s="2">
        <f t="shared" si="40"/>
        <v>15029</v>
      </c>
      <c r="AB41" s="2">
        <f t="shared" ref="AB41:AH41" si="41">SUM(AB34:AB40)</f>
        <v>2950</v>
      </c>
      <c r="AC41" s="2">
        <f t="shared" si="41"/>
        <v>439</v>
      </c>
      <c r="AD41" s="2">
        <f t="shared" si="41"/>
        <v>3273</v>
      </c>
      <c r="AE41" s="2">
        <f>SUM(AE34:AE40)</f>
        <v>3125</v>
      </c>
      <c r="AF41" s="2">
        <f>SUM(AF34:AF40)</f>
        <v>6</v>
      </c>
      <c r="AG41" s="2">
        <f t="shared" si="41"/>
        <v>5521</v>
      </c>
      <c r="AH41" s="2">
        <f t="shared" si="41"/>
        <v>15314</v>
      </c>
      <c r="AJ41" s="2">
        <f t="shared" ref="AJ41:AP41" si="42">SUM(AJ40,AJ34:AJ38)</f>
        <v>2002</v>
      </c>
      <c r="AK41" s="2">
        <f t="shared" si="42"/>
        <v>350</v>
      </c>
      <c r="AL41" s="2">
        <f t="shared" si="42"/>
        <v>3241</v>
      </c>
      <c r="AM41" s="2">
        <f>SUM(AM40,AM34:AM38)</f>
        <v>2633</v>
      </c>
      <c r="AN41" s="2">
        <f>SUM(AN34:AN40)</f>
        <v>215</v>
      </c>
      <c r="AO41" s="2">
        <f t="shared" si="42"/>
        <v>4692</v>
      </c>
      <c r="AP41" s="2">
        <f t="shared" si="42"/>
        <v>13133</v>
      </c>
      <c r="AR41" s="2">
        <f t="shared" ref="AR41:AW41" si="43">SUM(AR33:AR40)</f>
        <v>2289</v>
      </c>
      <c r="AS41" s="2">
        <f t="shared" si="43"/>
        <v>331</v>
      </c>
      <c r="AT41" s="2">
        <f t="shared" si="43"/>
        <v>3799</v>
      </c>
      <c r="AU41" s="2">
        <f t="shared" si="43"/>
        <v>2900</v>
      </c>
      <c r="AV41" s="2">
        <f t="shared" si="43"/>
        <v>401</v>
      </c>
      <c r="AW41" s="2">
        <f t="shared" si="43"/>
        <v>2853</v>
      </c>
      <c r="AX41" s="2">
        <f t="shared" si="37"/>
        <v>12573</v>
      </c>
      <c r="AZ41" s="2">
        <f>SUM(AZ33:AZ40)</f>
        <v>2285</v>
      </c>
      <c r="BA41" s="2">
        <f t="shared" ref="BA41:BF41" si="44">SUM(BA33:BA40)</f>
        <v>328</v>
      </c>
      <c r="BB41" s="2">
        <f>SUM(BB33:BB40)</f>
        <v>3500</v>
      </c>
      <c r="BC41" s="2">
        <f>SUM(BC33:BC40)</f>
        <v>3281</v>
      </c>
      <c r="BD41" s="2">
        <f>SUM(BD33:BD40)</f>
        <v>10</v>
      </c>
      <c r="BE41" s="2">
        <f t="shared" si="44"/>
        <v>2638</v>
      </c>
      <c r="BF41" s="2">
        <f t="shared" si="44"/>
        <v>12042</v>
      </c>
      <c r="BH41" s="2">
        <v>2240</v>
      </c>
      <c r="BI41" s="2">
        <v>369</v>
      </c>
      <c r="BJ41" s="2">
        <v>3832</v>
      </c>
      <c r="BK41" s="2">
        <v>3428</v>
      </c>
      <c r="BL41" s="2">
        <v>10</v>
      </c>
      <c r="BM41" s="2">
        <v>2373</v>
      </c>
      <c r="BN41" s="2">
        <v>12252</v>
      </c>
      <c r="BP41" s="2">
        <v>2285</v>
      </c>
      <c r="BQ41" s="2">
        <v>334</v>
      </c>
      <c r="BR41" s="2">
        <v>3299</v>
      </c>
      <c r="BS41" s="2">
        <v>3349</v>
      </c>
      <c r="BT41" s="2">
        <v>13</v>
      </c>
      <c r="BU41" s="2">
        <v>2471</v>
      </c>
      <c r="BV41" s="2">
        <v>11751</v>
      </c>
      <c r="BX41" s="2">
        <v>2124</v>
      </c>
      <c r="BY41" s="2">
        <v>280</v>
      </c>
      <c r="BZ41" s="2">
        <v>3205</v>
      </c>
      <c r="CA41" s="2">
        <v>3492</v>
      </c>
      <c r="CB41" s="2">
        <v>14</v>
      </c>
      <c r="CC41" s="2">
        <v>2312</v>
      </c>
      <c r="CD41" s="2">
        <v>11427</v>
      </c>
    </row>
    <row r="43" spans="1:82" x14ac:dyDescent="0.3">
      <c r="A43" s="11" t="s">
        <v>54</v>
      </c>
    </row>
    <row r="45" spans="1:82" x14ac:dyDescent="0.3">
      <c r="A45" s="43" t="s">
        <v>37</v>
      </c>
      <c r="B45" s="44">
        <v>1</v>
      </c>
      <c r="C45" s="45">
        <v>1</v>
      </c>
      <c r="D45" s="45" t="s">
        <v>40</v>
      </c>
      <c r="E45" s="45"/>
      <c r="F45" s="45"/>
      <c r="G45" s="45"/>
    </row>
    <row r="46" spans="1:82" x14ac:dyDescent="0.3">
      <c r="A46" s="43" t="s">
        <v>38</v>
      </c>
      <c r="B46" s="45" t="s">
        <v>39</v>
      </c>
      <c r="C46" s="45">
        <v>2</v>
      </c>
      <c r="D46" s="45" t="s">
        <v>43</v>
      </c>
      <c r="E46" s="45"/>
      <c r="F46" s="45"/>
      <c r="G46" s="45"/>
    </row>
    <row r="47" spans="1:82" x14ac:dyDescent="0.3">
      <c r="A47" s="43" t="s">
        <v>41</v>
      </c>
      <c r="B47" s="45" t="s">
        <v>42</v>
      </c>
      <c r="C47" s="45">
        <v>3</v>
      </c>
      <c r="D47" s="45" t="s">
        <v>44</v>
      </c>
      <c r="E47" s="45"/>
      <c r="F47" s="45"/>
      <c r="G47" s="45"/>
    </row>
    <row r="48" spans="1:82" x14ac:dyDescent="0.3">
      <c r="A48" s="45"/>
      <c r="B48" s="45"/>
      <c r="C48" s="45">
        <v>4</v>
      </c>
      <c r="D48" s="45" t="s">
        <v>45</v>
      </c>
      <c r="E48" s="45"/>
      <c r="F48" s="45"/>
      <c r="G48" s="45"/>
    </row>
    <row r="49" spans="1:7" x14ac:dyDescent="0.3">
      <c r="A49" s="45"/>
      <c r="B49" s="45"/>
      <c r="C49" s="45">
        <v>5</v>
      </c>
      <c r="D49" s="45" t="s">
        <v>46</v>
      </c>
      <c r="E49" s="45"/>
      <c r="F49" s="45"/>
      <c r="G49" s="45"/>
    </row>
    <row r="50" spans="1:7" x14ac:dyDescent="0.3">
      <c r="A50" s="45"/>
      <c r="B50" s="45"/>
      <c r="C50" s="45">
        <v>6</v>
      </c>
      <c r="D50" s="45" t="s">
        <v>47</v>
      </c>
      <c r="E50" s="45"/>
      <c r="F50" s="45"/>
      <c r="G50" s="45"/>
    </row>
    <row r="51" spans="1:7" x14ac:dyDescent="0.3">
      <c r="A51" s="45"/>
      <c r="B51" s="45"/>
      <c r="C51" s="45">
        <v>7</v>
      </c>
      <c r="D51" s="45" t="s">
        <v>48</v>
      </c>
      <c r="E51" s="45"/>
      <c r="F51" s="45"/>
      <c r="G51" s="45"/>
    </row>
    <row r="52" spans="1:7" x14ac:dyDescent="0.3">
      <c r="A52" s="45"/>
      <c r="B52" s="45"/>
      <c r="C52" s="45">
        <v>99</v>
      </c>
      <c r="D52" s="45" t="s">
        <v>49</v>
      </c>
      <c r="E52" s="45"/>
      <c r="F52" s="45"/>
      <c r="G52" s="45"/>
    </row>
  </sheetData>
  <mergeCells count="3">
    <mergeCell ref="B5:J5"/>
    <mergeCell ref="B18:J18"/>
    <mergeCell ref="B31:J31"/>
  </mergeCell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manualMax="30000" type="column" displayEmptyCellsAs="gap" last="1" maxAxisType="custom" xr2:uid="{F4C408B7-CE6C-4FD4-83F8-97C5CDCE57CB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(jaren)'!BX41:CD41</xm:f>
              <xm:sqref>J41</xm:sqref>
            </x14:sparkline>
          </x14:sparklines>
        </x14:sparklineGroup>
        <x14:sparklineGroup manualMax="30000" type="column" displayEmptyCellsAs="gap" last="1" maxAxisType="custom" xr2:uid="{00E417ED-9CB9-4C9F-862C-F417566C2034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(jaren)'!BP41:BV41</xm:f>
              <xm:sqref>I41</xm:sqref>
            </x14:sparkline>
          </x14:sparklines>
        </x14:sparklineGroup>
        <x14:sparklineGroup manualMax="30000" type="column" displayEmptyCellsAs="gap" last="1" maxAxisType="custom" xr2:uid="{D6541B2A-D898-4203-9121-888C5F0C7A0C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(jaren)'!BH41:BN41</xm:f>
              <xm:sqref>H41</xm:sqref>
            </x14:sparkline>
          </x14:sparklines>
        </x14:sparklineGroup>
        <x14:sparklineGroup manualMax="30000" type="column" displayEmptyCellsAs="gap" last="1" maxAxisType="custom" xr2:uid="{5F75BCB3-7D3E-4380-A26B-556CE9F3A710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(jaren)'!AZ41:BF41</xm:f>
              <xm:sqref>G41</xm:sqref>
            </x14:sparkline>
          </x14:sparklines>
        </x14:sparklineGroup>
        <x14:sparklineGroup manualMax="30000" type="column" displayEmptyCellsAs="gap" last="1" maxAxisType="custom" xr2:uid="{ED155D04-8E2E-454F-87CE-A7F2B602C028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(jaren)'!AR41:AX41</xm:f>
              <xm:sqref>F41</xm:sqref>
            </x14:sparkline>
          </x14:sparklines>
        </x14:sparklineGroup>
        <x14:sparklineGroup manualMax="30000" type="column" displayEmptyCellsAs="gap" last="1" maxAxisType="custom" xr2:uid="{22815252-DA9C-47A0-9673-E7856F884A46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(jaren)'!AJ41:AP41</xm:f>
              <xm:sqref>E41</xm:sqref>
            </x14:sparkline>
          </x14:sparklines>
        </x14:sparklineGroup>
        <x14:sparklineGroup manualMax="30000" type="column" displayEmptyCellsAs="gap" last="1" maxAxisType="custom" xr2:uid="{FBB92521-BCA0-4DCA-8A41-FE15D3691C41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(jaren)'!AB41:AH41</xm:f>
              <xm:sqref>D41</xm:sqref>
            </x14:sparkline>
          </x14:sparklines>
        </x14:sparklineGroup>
        <x14:sparklineGroup manualMax="30000" type="column" displayEmptyCellsAs="gap" last="1" maxAxisType="custom" xr2:uid="{224274B6-C5F0-4B19-BB93-D068189DC980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(jaren)'!T41:Z41</xm:f>
              <xm:sqref>C41</xm:sqref>
            </x14:sparkline>
          </x14:sparklines>
        </x14:sparklineGroup>
        <x14:sparklineGroup manualMax="30000" type="column" displayEmptyCellsAs="gap" last="1" maxAxisType="custom" xr2:uid="{7FAC035A-3C5A-495D-B5BB-3467169967E3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(jaren)'!L41:R41</xm:f>
              <xm:sqref>B41</xm:sqref>
            </x14:sparkline>
          </x14:sparklines>
        </x14:sparklineGroup>
        <x14:sparklineGroup manualMax="15000" type="column" displayEmptyCellsAs="gap" last="1" maxAxisType="custom" xr2:uid="{300F3740-ACF3-4639-9CCE-813298042EB3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(jaren)'!BX28:CD28</xm:f>
              <xm:sqref>J28</xm:sqref>
            </x14:sparkline>
          </x14:sparklines>
        </x14:sparklineGroup>
        <x14:sparklineGroup manualMax="15000" type="column" displayEmptyCellsAs="gap" last="1" maxAxisType="custom" xr2:uid="{79F083DA-3A43-4817-AECE-24A11D2BF9D0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(jaren)'!BP28:BV28</xm:f>
              <xm:sqref>I28</xm:sqref>
            </x14:sparkline>
          </x14:sparklines>
        </x14:sparklineGroup>
        <x14:sparklineGroup manualMax="15000" type="column" displayEmptyCellsAs="gap" last="1" maxAxisType="custom" xr2:uid="{429530ED-E0CA-48F3-8F76-AE5C61087C13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(jaren)'!BH28:BN28</xm:f>
              <xm:sqref>H28</xm:sqref>
            </x14:sparkline>
          </x14:sparklines>
        </x14:sparklineGroup>
        <x14:sparklineGroup manualMax="15000" type="column" displayEmptyCellsAs="gap" last="1" maxAxisType="custom" xr2:uid="{D3032045-B092-4709-8623-A93594D1671E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(jaren)'!AZ28:BF28</xm:f>
              <xm:sqref>G28</xm:sqref>
            </x14:sparkline>
          </x14:sparklines>
        </x14:sparklineGroup>
        <x14:sparklineGroup manualMax="15000" type="column" displayEmptyCellsAs="gap" last="1" maxAxisType="custom" xr2:uid="{FCF8D898-CA74-42C4-9465-67C811AB90F8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(jaren)'!AR28:AX28</xm:f>
              <xm:sqref>F28</xm:sqref>
            </x14:sparkline>
          </x14:sparklines>
        </x14:sparklineGroup>
        <x14:sparklineGroup manualMax="15000" type="column" displayEmptyCellsAs="gap" last="1" maxAxisType="custom" xr2:uid="{70F13F87-7281-4E9A-BD24-C139672D7317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(jaren)'!AJ28:AP28</xm:f>
              <xm:sqref>E28</xm:sqref>
            </x14:sparkline>
          </x14:sparklines>
        </x14:sparklineGroup>
        <x14:sparklineGroup manualMax="15000" type="column" displayEmptyCellsAs="gap" last="1" maxAxisType="custom" xr2:uid="{52DC296B-7DB8-47C4-874B-C111A323ED4E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(jaren)'!AB28:AH28</xm:f>
              <xm:sqref>D28</xm:sqref>
            </x14:sparkline>
          </x14:sparklines>
        </x14:sparklineGroup>
        <x14:sparklineGroup manualMax="15000" type="column" displayEmptyCellsAs="gap" last="1" maxAxisType="custom" xr2:uid="{954C7DAD-5484-4FF3-B472-DE65EC194C32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(jaren)'!T28:Z28</xm:f>
              <xm:sqref>C28</xm:sqref>
            </x14:sparkline>
          </x14:sparklines>
        </x14:sparklineGroup>
        <x14:sparklineGroup manualMax="15000" type="column" displayEmptyCellsAs="gap" last="1" maxAxisType="custom" xr2:uid="{F24FDEB7-B929-4563-8380-5800EF2B2AF7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(jaren)'!L28:R28</xm:f>
              <xm:sqref>B28</xm:sqref>
            </x14:sparkline>
          </x14:sparklines>
        </x14:sparklineGroup>
        <x14:sparklineGroup manualMax="60000" type="column" displayEmptyCellsAs="gap" last="1" maxAxisType="custom" xr2:uid="{7C0EB2B6-D700-438B-A9BE-DF986FFB41D3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(jaren)'!BX15:CD15</xm:f>
              <xm:sqref>J15</xm:sqref>
            </x14:sparkline>
          </x14:sparklines>
        </x14:sparklineGroup>
        <x14:sparklineGroup manualMax="60000" type="column" displayEmptyCellsAs="gap" last="1" maxAxisType="custom" xr2:uid="{1C95A974-DD4D-46D4-83D6-6949F2A644DC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(jaren)'!BP15:BV15</xm:f>
              <xm:sqref>I15</xm:sqref>
            </x14:sparkline>
          </x14:sparklines>
        </x14:sparklineGroup>
        <x14:sparklineGroup manualMax="60000" type="column" displayEmptyCellsAs="gap" last="1" maxAxisType="custom" xr2:uid="{70525777-3081-4BA5-B7B5-70A4E4708C6C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(jaren)'!BH15:BN15</xm:f>
              <xm:sqref>H15</xm:sqref>
            </x14:sparkline>
          </x14:sparklines>
        </x14:sparklineGroup>
        <x14:sparklineGroup manualMax="60000" type="column" displayEmptyCellsAs="gap" last="1" maxAxisType="custom" xr2:uid="{7A30BEB6-7A5C-4C26-894E-11D9DE6BD9FE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(jaren)'!AZ15:BF15</xm:f>
              <xm:sqref>G15</xm:sqref>
            </x14:sparkline>
          </x14:sparklines>
        </x14:sparklineGroup>
        <x14:sparklineGroup manualMax="60000" type="column" displayEmptyCellsAs="gap" last="1" maxAxisType="custom" xr2:uid="{B192FAD1-8F5B-41F5-BD51-0CEE4DF7CCD5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(jaren)'!AR15:AX15</xm:f>
              <xm:sqref>F15</xm:sqref>
            </x14:sparkline>
          </x14:sparklines>
        </x14:sparklineGroup>
        <x14:sparklineGroup manualMax="60000" type="column" displayEmptyCellsAs="gap" last="1" maxAxisType="custom" xr2:uid="{DF5D7626-13D7-43C2-9A9B-9A6D977AE8F9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(jaren)'!AJ15:AP15</xm:f>
              <xm:sqref>E15</xm:sqref>
            </x14:sparkline>
          </x14:sparklines>
        </x14:sparklineGroup>
        <x14:sparklineGroup manualMax="60000" type="column" displayEmptyCellsAs="gap" last="1" maxAxisType="custom" xr2:uid="{C4D922A1-87ED-4ED0-AF72-992073C114A4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(jaren)'!AB15:AH15</xm:f>
              <xm:sqref>D15</xm:sqref>
            </x14:sparkline>
          </x14:sparklines>
        </x14:sparklineGroup>
        <x14:sparklineGroup manualMax="60000" type="column" displayEmptyCellsAs="gap" last="1" maxAxisType="custom" xr2:uid="{64760516-FB53-49BB-9B17-57896F5E9BFE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(jaren)'!T15:Z15</xm:f>
              <xm:sqref>C15</xm:sqref>
            </x14:sparkline>
          </x14:sparklines>
        </x14:sparklineGroup>
        <x14:sparklineGroup manualMax="60000" type="column" displayEmptyCellsAs="gap" last="1" maxAxisType="custom" xr2:uid="{6156469F-06BC-4002-9008-BB1DFD8631D2}">
          <x14:colorSeries rgb="FF89A54E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(jaren)'!L15:R15</xm:f>
              <xm:sqref>B15</xm:sqref>
            </x14:sparkline>
          </x14:sparklines>
        </x14:sparklineGroup>
        <x14:sparklineGroup manualMax="5000" type="column" displayEmptyCellsAs="gap" last="1" maxAxisType="custom" xr2:uid="{77AA9CD6-0873-4CEE-A5AD-01131E359D01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(jaren)'!L33:R33</xm:f>
              <xm:sqref>B33</xm:sqref>
            </x14:sparkline>
            <x14:sparkline>
              <xm:f>'Arbeidsrelatie (jaren)'!L34:R34</xm:f>
              <xm:sqref>B34</xm:sqref>
            </x14:sparkline>
            <x14:sparkline>
              <xm:f>'Arbeidsrelatie (jaren)'!L35:R35</xm:f>
              <xm:sqref>B35</xm:sqref>
            </x14:sparkline>
            <x14:sparkline>
              <xm:f>'Arbeidsrelatie (jaren)'!L36:R36</xm:f>
              <xm:sqref>B36</xm:sqref>
            </x14:sparkline>
            <x14:sparkline>
              <xm:f>'Arbeidsrelatie (jaren)'!L37:R37</xm:f>
              <xm:sqref>B37</xm:sqref>
            </x14:sparkline>
            <x14:sparkline>
              <xm:f>'Arbeidsrelatie (jaren)'!L38:R38</xm:f>
              <xm:sqref>B38</xm:sqref>
            </x14:sparkline>
            <x14:sparkline>
              <xm:f>'Arbeidsrelatie (jaren)'!L39:R39</xm:f>
              <xm:sqref>B39</xm:sqref>
            </x14:sparkline>
            <x14:sparkline>
              <xm:f>'Arbeidsrelatie (jaren)'!L40:R40</xm:f>
              <xm:sqref>B40</xm:sqref>
            </x14:sparkline>
          </x14:sparklines>
        </x14:sparklineGroup>
        <x14:sparklineGroup manualMax="5000" type="column" displayEmptyCellsAs="gap" last="1" maxAxisType="custom" xr2:uid="{2FB4301F-9900-4CDA-B6EB-B2ACD5B208CE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(jaren)'!T33:Z33</xm:f>
              <xm:sqref>C33</xm:sqref>
            </x14:sparkline>
            <x14:sparkline>
              <xm:f>'Arbeidsrelatie (jaren)'!T34:Z34</xm:f>
              <xm:sqref>C34</xm:sqref>
            </x14:sparkline>
            <x14:sparkline>
              <xm:f>'Arbeidsrelatie (jaren)'!T35:Z35</xm:f>
              <xm:sqref>C35</xm:sqref>
            </x14:sparkline>
            <x14:sparkline>
              <xm:f>'Arbeidsrelatie (jaren)'!T36:Z36</xm:f>
              <xm:sqref>C36</xm:sqref>
            </x14:sparkline>
            <x14:sparkline>
              <xm:f>'Arbeidsrelatie (jaren)'!T37:Z37</xm:f>
              <xm:sqref>C37</xm:sqref>
            </x14:sparkline>
            <x14:sparkline>
              <xm:f>'Arbeidsrelatie (jaren)'!T38:Z38</xm:f>
              <xm:sqref>C38</xm:sqref>
            </x14:sparkline>
            <x14:sparkline>
              <xm:f>'Arbeidsrelatie (jaren)'!T39:Z39</xm:f>
              <xm:sqref>C39</xm:sqref>
            </x14:sparkline>
            <x14:sparkline>
              <xm:f>'Arbeidsrelatie (jaren)'!T40:Z40</xm:f>
              <xm:sqref>C40</xm:sqref>
            </x14:sparkline>
          </x14:sparklines>
        </x14:sparklineGroup>
        <x14:sparklineGroup manualMax="5000" type="column" displayEmptyCellsAs="gap" last="1" maxAxisType="custom" xr2:uid="{499DC560-1042-49AB-AD13-993D1A3F578B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(jaren)'!AB33:AH33</xm:f>
              <xm:sqref>D33</xm:sqref>
            </x14:sparkline>
            <x14:sparkline>
              <xm:f>'Arbeidsrelatie (jaren)'!AB34:AH34</xm:f>
              <xm:sqref>D34</xm:sqref>
            </x14:sparkline>
            <x14:sparkline>
              <xm:f>'Arbeidsrelatie (jaren)'!AB35:AH35</xm:f>
              <xm:sqref>D35</xm:sqref>
            </x14:sparkline>
            <x14:sparkline>
              <xm:f>'Arbeidsrelatie (jaren)'!AB36:AH36</xm:f>
              <xm:sqref>D36</xm:sqref>
            </x14:sparkline>
            <x14:sparkline>
              <xm:f>'Arbeidsrelatie (jaren)'!AB37:AH37</xm:f>
              <xm:sqref>D37</xm:sqref>
            </x14:sparkline>
            <x14:sparkline>
              <xm:f>'Arbeidsrelatie (jaren)'!AB38:AH38</xm:f>
              <xm:sqref>D38</xm:sqref>
            </x14:sparkline>
            <x14:sparkline>
              <xm:f>'Arbeidsrelatie (jaren)'!AB39:AH39</xm:f>
              <xm:sqref>D39</xm:sqref>
            </x14:sparkline>
            <x14:sparkline>
              <xm:f>'Arbeidsrelatie (jaren)'!AB40:AH40</xm:f>
              <xm:sqref>D40</xm:sqref>
            </x14:sparkline>
          </x14:sparklines>
        </x14:sparklineGroup>
        <x14:sparklineGroup manualMax="5000" type="column" displayEmptyCellsAs="gap" last="1" maxAxisType="custom" xr2:uid="{F6784AF7-263E-4960-B686-6E10FDE4C155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(jaren)'!AJ33:AP33</xm:f>
              <xm:sqref>E33</xm:sqref>
            </x14:sparkline>
            <x14:sparkline>
              <xm:f>'Arbeidsrelatie (jaren)'!AJ34:AP34</xm:f>
              <xm:sqref>E34</xm:sqref>
            </x14:sparkline>
            <x14:sparkline>
              <xm:f>'Arbeidsrelatie (jaren)'!AJ35:AP35</xm:f>
              <xm:sqref>E35</xm:sqref>
            </x14:sparkline>
            <x14:sparkline>
              <xm:f>'Arbeidsrelatie (jaren)'!AJ36:AP36</xm:f>
              <xm:sqref>E36</xm:sqref>
            </x14:sparkline>
            <x14:sparkline>
              <xm:f>'Arbeidsrelatie (jaren)'!AJ37:AP37</xm:f>
              <xm:sqref>E37</xm:sqref>
            </x14:sparkline>
            <x14:sparkline>
              <xm:f>'Arbeidsrelatie (jaren)'!AJ38:AP38</xm:f>
              <xm:sqref>E38</xm:sqref>
            </x14:sparkline>
            <x14:sparkline>
              <xm:f>'Arbeidsrelatie (jaren)'!AJ39:AP39</xm:f>
              <xm:sqref>E39</xm:sqref>
            </x14:sparkline>
            <x14:sparkline>
              <xm:f>'Arbeidsrelatie (jaren)'!AJ40:AP40</xm:f>
              <xm:sqref>E40</xm:sqref>
            </x14:sparkline>
          </x14:sparklines>
        </x14:sparklineGroup>
        <x14:sparklineGroup manualMax="5000" type="column" displayEmptyCellsAs="gap" last="1" maxAxisType="custom" xr2:uid="{9A895298-E811-484E-8E5F-540509F3FE01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(jaren)'!AR33:AX33</xm:f>
              <xm:sqref>F33</xm:sqref>
            </x14:sparkline>
            <x14:sparkline>
              <xm:f>'Arbeidsrelatie (jaren)'!AR34:AX34</xm:f>
              <xm:sqref>F34</xm:sqref>
            </x14:sparkline>
            <x14:sparkline>
              <xm:f>'Arbeidsrelatie (jaren)'!AR35:AX35</xm:f>
              <xm:sqref>F35</xm:sqref>
            </x14:sparkline>
            <x14:sparkline>
              <xm:f>'Arbeidsrelatie (jaren)'!AR36:AX36</xm:f>
              <xm:sqref>F36</xm:sqref>
            </x14:sparkline>
            <x14:sparkline>
              <xm:f>'Arbeidsrelatie (jaren)'!AR37:AX37</xm:f>
              <xm:sqref>F37</xm:sqref>
            </x14:sparkline>
            <x14:sparkline>
              <xm:f>'Arbeidsrelatie (jaren)'!AR38:AX38</xm:f>
              <xm:sqref>F38</xm:sqref>
            </x14:sparkline>
            <x14:sparkline>
              <xm:f>'Arbeidsrelatie (jaren)'!AR39:AX39</xm:f>
              <xm:sqref>F39</xm:sqref>
            </x14:sparkline>
            <x14:sparkline>
              <xm:f>'Arbeidsrelatie (jaren)'!AR40:AX40</xm:f>
              <xm:sqref>F40</xm:sqref>
            </x14:sparkline>
          </x14:sparklines>
        </x14:sparklineGroup>
        <x14:sparklineGroup manualMax="5000" type="column" displayEmptyCellsAs="gap" last="1" maxAxisType="custom" xr2:uid="{2451A867-5F27-4ABF-9057-35E5B3CAD358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(jaren)'!AZ33:BF33</xm:f>
              <xm:sqref>G33</xm:sqref>
            </x14:sparkline>
            <x14:sparkline>
              <xm:f>'Arbeidsrelatie (jaren)'!AZ34:BF34</xm:f>
              <xm:sqref>G34</xm:sqref>
            </x14:sparkline>
            <x14:sparkline>
              <xm:f>'Arbeidsrelatie (jaren)'!AZ35:BF35</xm:f>
              <xm:sqref>G35</xm:sqref>
            </x14:sparkline>
            <x14:sparkline>
              <xm:f>'Arbeidsrelatie (jaren)'!AZ36:BF36</xm:f>
              <xm:sqref>G36</xm:sqref>
            </x14:sparkline>
            <x14:sparkline>
              <xm:f>'Arbeidsrelatie (jaren)'!AZ37:BF37</xm:f>
              <xm:sqref>G37</xm:sqref>
            </x14:sparkline>
            <x14:sparkline>
              <xm:f>'Arbeidsrelatie (jaren)'!AZ38:BF38</xm:f>
              <xm:sqref>G38</xm:sqref>
            </x14:sparkline>
            <x14:sparkline>
              <xm:f>'Arbeidsrelatie (jaren)'!AZ39:BF39</xm:f>
              <xm:sqref>G39</xm:sqref>
            </x14:sparkline>
            <x14:sparkline>
              <xm:f>'Arbeidsrelatie (jaren)'!AZ40:BF40</xm:f>
              <xm:sqref>G40</xm:sqref>
            </x14:sparkline>
          </x14:sparklines>
        </x14:sparklineGroup>
        <x14:sparklineGroup manualMax="5000" type="column" displayEmptyCellsAs="gap" last="1" maxAxisType="custom" xr2:uid="{E23A1F29-05AE-41A3-95AC-84C5DCC65D7F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(jaren)'!BH33:BN33</xm:f>
              <xm:sqref>H33</xm:sqref>
            </x14:sparkline>
            <x14:sparkline>
              <xm:f>'Arbeidsrelatie (jaren)'!BH34:BN34</xm:f>
              <xm:sqref>H34</xm:sqref>
            </x14:sparkline>
            <x14:sparkline>
              <xm:f>'Arbeidsrelatie (jaren)'!BH35:BN35</xm:f>
              <xm:sqref>H35</xm:sqref>
            </x14:sparkline>
            <x14:sparkline>
              <xm:f>'Arbeidsrelatie (jaren)'!BH36:BN36</xm:f>
              <xm:sqref>H36</xm:sqref>
            </x14:sparkline>
            <x14:sparkline>
              <xm:f>'Arbeidsrelatie (jaren)'!BH37:BN37</xm:f>
              <xm:sqref>H37</xm:sqref>
            </x14:sparkline>
            <x14:sparkline>
              <xm:f>'Arbeidsrelatie (jaren)'!BH38:BN38</xm:f>
              <xm:sqref>H38</xm:sqref>
            </x14:sparkline>
            <x14:sparkline>
              <xm:f>'Arbeidsrelatie (jaren)'!BH39:BN39</xm:f>
              <xm:sqref>H39</xm:sqref>
            </x14:sparkline>
            <x14:sparkline>
              <xm:f>'Arbeidsrelatie (jaren)'!BH40:BN40</xm:f>
              <xm:sqref>H40</xm:sqref>
            </x14:sparkline>
          </x14:sparklines>
        </x14:sparklineGroup>
        <x14:sparklineGroup manualMax="5000" type="column" displayEmptyCellsAs="gap" last="1" maxAxisType="custom" xr2:uid="{701632CE-5930-4A50-8E38-FE48D574D595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(jaren)'!BP33:BV33</xm:f>
              <xm:sqref>I33</xm:sqref>
            </x14:sparkline>
            <x14:sparkline>
              <xm:f>'Arbeidsrelatie (jaren)'!BP34:BV34</xm:f>
              <xm:sqref>I34</xm:sqref>
            </x14:sparkline>
            <x14:sparkline>
              <xm:f>'Arbeidsrelatie (jaren)'!BP35:BV35</xm:f>
              <xm:sqref>I35</xm:sqref>
            </x14:sparkline>
            <x14:sparkline>
              <xm:f>'Arbeidsrelatie (jaren)'!BP36:BV36</xm:f>
              <xm:sqref>I36</xm:sqref>
            </x14:sparkline>
            <x14:sparkline>
              <xm:f>'Arbeidsrelatie (jaren)'!BP37:BV37</xm:f>
              <xm:sqref>I37</xm:sqref>
            </x14:sparkline>
            <x14:sparkline>
              <xm:f>'Arbeidsrelatie (jaren)'!BP38:BV38</xm:f>
              <xm:sqref>I38</xm:sqref>
            </x14:sparkline>
            <x14:sparkline>
              <xm:f>'Arbeidsrelatie (jaren)'!BP39:BV39</xm:f>
              <xm:sqref>I39</xm:sqref>
            </x14:sparkline>
            <x14:sparkline>
              <xm:f>'Arbeidsrelatie (jaren)'!BP40:BV40</xm:f>
              <xm:sqref>I40</xm:sqref>
            </x14:sparkline>
          </x14:sparklines>
        </x14:sparklineGroup>
        <x14:sparklineGroup manualMax="5000" type="column" displayEmptyCellsAs="gap" last="1" maxAxisType="custom" xr2:uid="{D404B481-5EBD-4B51-BA58-F53E80A33FB2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(jaren)'!BX33:CD33</xm:f>
              <xm:sqref>J33</xm:sqref>
            </x14:sparkline>
            <x14:sparkline>
              <xm:f>'Arbeidsrelatie (jaren)'!BX34:CD34</xm:f>
              <xm:sqref>J34</xm:sqref>
            </x14:sparkline>
            <x14:sparkline>
              <xm:f>'Arbeidsrelatie (jaren)'!BX35:CD35</xm:f>
              <xm:sqref>J35</xm:sqref>
            </x14:sparkline>
            <x14:sparkline>
              <xm:f>'Arbeidsrelatie (jaren)'!BX36:CD36</xm:f>
              <xm:sqref>J36</xm:sqref>
            </x14:sparkline>
            <x14:sparkline>
              <xm:f>'Arbeidsrelatie (jaren)'!BX37:CD37</xm:f>
              <xm:sqref>J37</xm:sqref>
            </x14:sparkline>
            <x14:sparkline>
              <xm:f>'Arbeidsrelatie (jaren)'!BX38:CD38</xm:f>
              <xm:sqref>J38</xm:sqref>
            </x14:sparkline>
            <x14:sparkline>
              <xm:f>'Arbeidsrelatie (jaren)'!BX39:CD39</xm:f>
              <xm:sqref>J39</xm:sqref>
            </x14:sparkline>
            <x14:sparkline>
              <xm:f>'Arbeidsrelatie (jaren)'!BX40:CD40</xm:f>
              <xm:sqref>J40</xm:sqref>
            </x14:sparkline>
          </x14:sparklines>
        </x14:sparklineGroup>
        <x14:sparklineGroup manualMax="2500" type="column" displayEmptyCellsAs="gap" last="1" maxAxisType="custom" xr2:uid="{20C42DDA-B1FC-49E6-83A7-1588BD2D9BC6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(jaren)'!L20:R20</xm:f>
              <xm:sqref>B20</xm:sqref>
            </x14:sparkline>
            <x14:sparkline>
              <xm:f>'Arbeidsrelatie (jaren)'!L21:R21</xm:f>
              <xm:sqref>B21</xm:sqref>
            </x14:sparkline>
            <x14:sparkline>
              <xm:f>'Arbeidsrelatie (jaren)'!L22:R22</xm:f>
              <xm:sqref>B22</xm:sqref>
            </x14:sparkline>
            <x14:sparkline>
              <xm:f>'Arbeidsrelatie (jaren)'!L23:R23</xm:f>
              <xm:sqref>B23</xm:sqref>
            </x14:sparkline>
            <x14:sparkline>
              <xm:f>'Arbeidsrelatie (jaren)'!L24:R24</xm:f>
              <xm:sqref>B24</xm:sqref>
            </x14:sparkline>
            <x14:sparkline>
              <xm:f>'Arbeidsrelatie (jaren)'!L25:R25</xm:f>
              <xm:sqref>B25</xm:sqref>
            </x14:sparkline>
            <x14:sparkline>
              <xm:f>'Arbeidsrelatie (jaren)'!L26:R26</xm:f>
              <xm:sqref>B26</xm:sqref>
            </x14:sparkline>
            <x14:sparkline>
              <xm:f>'Arbeidsrelatie (jaren)'!L27:R27</xm:f>
              <xm:sqref>B27</xm:sqref>
            </x14:sparkline>
          </x14:sparklines>
        </x14:sparklineGroup>
        <x14:sparklineGroup manualMax="2500" type="column" displayEmptyCellsAs="gap" last="1" maxAxisType="custom" xr2:uid="{FEB75827-A940-4B04-8A8C-D3B1A438E40E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(jaren)'!T20:Z20</xm:f>
              <xm:sqref>C20</xm:sqref>
            </x14:sparkline>
            <x14:sparkline>
              <xm:f>'Arbeidsrelatie (jaren)'!T21:Z21</xm:f>
              <xm:sqref>C21</xm:sqref>
            </x14:sparkline>
            <x14:sparkline>
              <xm:f>'Arbeidsrelatie (jaren)'!T22:Z22</xm:f>
              <xm:sqref>C22</xm:sqref>
            </x14:sparkline>
            <x14:sparkline>
              <xm:f>'Arbeidsrelatie (jaren)'!T23:Z23</xm:f>
              <xm:sqref>C23</xm:sqref>
            </x14:sparkline>
            <x14:sparkline>
              <xm:f>'Arbeidsrelatie (jaren)'!T24:Z24</xm:f>
              <xm:sqref>C24</xm:sqref>
            </x14:sparkline>
            <x14:sparkline>
              <xm:f>'Arbeidsrelatie (jaren)'!T25:Z25</xm:f>
              <xm:sqref>C25</xm:sqref>
            </x14:sparkline>
            <x14:sparkline>
              <xm:f>'Arbeidsrelatie (jaren)'!T26:Z26</xm:f>
              <xm:sqref>C26</xm:sqref>
            </x14:sparkline>
            <x14:sparkline>
              <xm:f>'Arbeidsrelatie (jaren)'!T27:Z27</xm:f>
              <xm:sqref>C27</xm:sqref>
            </x14:sparkline>
          </x14:sparklines>
        </x14:sparklineGroup>
        <x14:sparklineGroup manualMax="2500" type="column" displayEmptyCellsAs="gap" last="1" maxAxisType="custom" xr2:uid="{9790ECAD-63CC-4918-B8C5-48261065B6D3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(jaren)'!AB20:AH20</xm:f>
              <xm:sqref>D20</xm:sqref>
            </x14:sparkline>
            <x14:sparkline>
              <xm:f>'Arbeidsrelatie (jaren)'!AB21:AH21</xm:f>
              <xm:sqref>D21</xm:sqref>
            </x14:sparkline>
            <x14:sparkline>
              <xm:f>'Arbeidsrelatie (jaren)'!AB22:AH22</xm:f>
              <xm:sqref>D22</xm:sqref>
            </x14:sparkline>
            <x14:sparkline>
              <xm:f>'Arbeidsrelatie (jaren)'!AB23:AH23</xm:f>
              <xm:sqref>D23</xm:sqref>
            </x14:sparkline>
            <x14:sparkline>
              <xm:f>'Arbeidsrelatie (jaren)'!AB24:AH24</xm:f>
              <xm:sqref>D24</xm:sqref>
            </x14:sparkline>
            <x14:sparkline>
              <xm:f>'Arbeidsrelatie (jaren)'!AB25:AH25</xm:f>
              <xm:sqref>D25</xm:sqref>
            </x14:sparkline>
            <x14:sparkline>
              <xm:f>'Arbeidsrelatie (jaren)'!AB26:AH26</xm:f>
              <xm:sqref>D26</xm:sqref>
            </x14:sparkline>
            <x14:sparkline>
              <xm:f>'Arbeidsrelatie (jaren)'!AB27:AH27</xm:f>
              <xm:sqref>D27</xm:sqref>
            </x14:sparkline>
          </x14:sparklines>
        </x14:sparklineGroup>
        <x14:sparklineGroup manualMax="2500" type="column" displayEmptyCellsAs="gap" last="1" maxAxisType="custom" xr2:uid="{6466E59A-5F92-4B55-B129-FB91BEC7F428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(jaren)'!AJ20:AP20</xm:f>
              <xm:sqref>E20</xm:sqref>
            </x14:sparkline>
            <x14:sparkline>
              <xm:f>'Arbeidsrelatie (jaren)'!AJ21:AP21</xm:f>
              <xm:sqref>E21</xm:sqref>
            </x14:sparkline>
            <x14:sparkline>
              <xm:f>'Arbeidsrelatie (jaren)'!AJ22:AP22</xm:f>
              <xm:sqref>E22</xm:sqref>
            </x14:sparkline>
            <x14:sparkline>
              <xm:f>'Arbeidsrelatie (jaren)'!AJ23:AP23</xm:f>
              <xm:sqref>E23</xm:sqref>
            </x14:sparkline>
            <x14:sparkline>
              <xm:f>'Arbeidsrelatie (jaren)'!AJ24:AP24</xm:f>
              <xm:sqref>E24</xm:sqref>
            </x14:sparkline>
            <x14:sparkline>
              <xm:f>'Arbeidsrelatie (jaren)'!AJ25:AP25</xm:f>
              <xm:sqref>E25</xm:sqref>
            </x14:sparkline>
            <x14:sparkline>
              <xm:f>'Arbeidsrelatie (jaren)'!AJ26:AP26</xm:f>
              <xm:sqref>E26</xm:sqref>
            </x14:sparkline>
            <x14:sparkline>
              <xm:f>'Arbeidsrelatie (jaren)'!AJ27:AP27</xm:f>
              <xm:sqref>E27</xm:sqref>
            </x14:sparkline>
          </x14:sparklines>
        </x14:sparklineGroup>
        <x14:sparklineGroup manualMax="2500" type="column" displayEmptyCellsAs="gap" last="1" maxAxisType="custom" xr2:uid="{DE061F3E-9784-47BC-82FB-8D2E83B80EF9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(jaren)'!AR20:AX20</xm:f>
              <xm:sqref>F20</xm:sqref>
            </x14:sparkline>
            <x14:sparkline>
              <xm:f>'Arbeidsrelatie (jaren)'!AR21:AX21</xm:f>
              <xm:sqref>F21</xm:sqref>
            </x14:sparkline>
            <x14:sparkline>
              <xm:f>'Arbeidsrelatie (jaren)'!AR22:AX22</xm:f>
              <xm:sqref>F22</xm:sqref>
            </x14:sparkline>
            <x14:sparkline>
              <xm:f>'Arbeidsrelatie (jaren)'!AR23:AX23</xm:f>
              <xm:sqref>F23</xm:sqref>
            </x14:sparkline>
            <x14:sparkline>
              <xm:f>'Arbeidsrelatie (jaren)'!AR24:AX24</xm:f>
              <xm:sqref>F24</xm:sqref>
            </x14:sparkline>
            <x14:sparkline>
              <xm:f>'Arbeidsrelatie (jaren)'!AR25:AX25</xm:f>
              <xm:sqref>F25</xm:sqref>
            </x14:sparkline>
            <x14:sparkline>
              <xm:f>'Arbeidsrelatie (jaren)'!AR26:AX26</xm:f>
              <xm:sqref>F26</xm:sqref>
            </x14:sparkline>
            <x14:sparkline>
              <xm:f>'Arbeidsrelatie (jaren)'!AR27:AX27</xm:f>
              <xm:sqref>F27</xm:sqref>
            </x14:sparkline>
          </x14:sparklines>
        </x14:sparklineGroup>
        <x14:sparklineGroup manualMax="2500" type="column" displayEmptyCellsAs="gap" last="1" maxAxisType="custom" xr2:uid="{E30FAA4B-14EE-48ED-8341-B4E27BD5F06E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(jaren)'!AZ20:BF20</xm:f>
              <xm:sqref>G20</xm:sqref>
            </x14:sparkline>
            <x14:sparkline>
              <xm:f>'Arbeidsrelatie (jaren)'!AZ21:BF21</xm:f>
              <xm:sqref>G21</xm:sqref>
            </x14:sparkline>
            <x14:sparkline>
              <xm:f>'Arbeidsrelatie (jaren)'!AZ22:BF22</xm:f>
              <xm:sqref>G22</xm:sqref>
            </x14:sparkline>
            <x14:sparkline>
              <xm:f>'Arbeidsrelatie (jaren)'!AZ23:BF23</xm:f>
              <xm:sqref>G23</xm:sqref>
            </x14:sparkline>
            <x14:sparkline>
              <xm:f>'Arbeidsrelatie (jaren)'!AZ24:BF24</xm:f>
              <xm:sqref>G24</xm:sqref>
            </x14:sparkline>
            <x14:sparkline>
              <xm:f>'Arbeidsrelatie (jaren)'!AZ25:BF25</xm:f>
              <xm:sqref>G25</xm:sqref>
            </x14:sparkline>
            <x14:sparkline>
              <xm:f>'Arbeidsrelatie (jaren)'!AZ26:BF26</xm:f>
              <xm:sqref>G26</xm:sqref>
            </x14:sparkline>
            <x14:sparkline>
              <xm:f>'Arbeidsrelatie (jaren)'!AZ27:BF27</xm:f>
              <xm:sqref>G27</xm:sqref>
            </x14:sparkline>
          </x14:sparklines>
        </x14:sparklineGroup>
        <x14:sparklineGroup manualMax="2500" type="column" displayEmptyCellsAs="gap" last="1" maxAxisType="custom" xr2:uid="{06082C00-6DED-49B8-814C-00454A64FB49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(jaren)'!BH20:BN20</xm:f>
              <xm:sqref>H20</xm:sqref>
            </x14:sparkline>
            <x14:sparkline>
              <xm:f>'Arbeidsrelatie (jaren)'!BH21:BN21</xm:f>
              <xm:sqref>H21</xm:sqref>
            </x14:sparkline>
            <x14:sparkline>
              <xm:f>'Arbeidsrelatie (jaren)'!BH22:BN22</xm:f>
              <xm:sqref>H22</xm:sqref>
            </x14:sparkline>
            <x14:sparkline>
              <xm:f>'Arbeidsrelatie (jaren)'!BH23:BN23</xm:f>
              <xm:sqref>H23</xm:sqref>
            </x14:sparkline>
            <x14:sparkline>
              <xm:f>'Arbeidsrelatie (jaren)'!BH24:BN24</xm:f>
              <xm:sqref>H24</xm:sqref>
            </x14:sparkline>
            <x14:sparkline>
              <xm:f>'Arbeidsrelatie (jaren)'!BH25:BN25</xm:f>
              <xm:sqref>H25</xm:sqref>
            </x14:sparkline>
            <x14:sparkline>
              <xm:f>'Arbeidsrelatie (jaren)'!BH26:BN26</xm:f>
              <xm:sqref>H26</xm:sqref>
            </x14:sparkline>
            <x14:sparkline>
              <xm:f>'Arbeidsrelatie (jaren)'!BH27:BN27</xm:f>
              <xm:sqref>H27</xm:sqref>
            </x14:sparkline>
          </x14:sparklines>
        </x14:sparklineGroup>
        <x14:sparklineGroup manualMax="2500" type="column" displayEmptyCellsAs="gap" last="1" maxAxisType="custom" xr2:uid="{F3BBA432-B643-4DB7-A7F2-F6A7051DD68C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(jaren)'!BP20:BV20</xm:f>
              <xm:sqref>I20</xm:sqref>
            </x14:sparkline>
            <x14:sparkline>
              <xm:f>'Arbeidsrelatie (jaren)'!BP21:BV21</xm:f>
              <xm:sqref>I21</xm:sqref>
            </x14:sparkline>
            <x14:sparkline>
              <xm:f>'Arbeidsrelatie (jaren)'!BP22:BV22</xm:f>
              <xm:sqref>I22</xm:sqref>
            </x14:sparkline>
            <x14:sparkline>
              <xm:f>'Arbeidsrelatie (jaren)'!BP23:BV23</xm:f>
              <xm:sqref>I23</xm:sqref>
            </x14:sparkline>
            <x14:sparkline>
              <xm:f>'Arbeidsrelatie (jaren)'!BP24:BV24</xm:f>
              <xm:sqref>I24</xm:sqref>
            </x14:sparkline>
            <x14:sparkline>
              <xm:f>'Arbeidsrelatie (jaren)'!BP25:BV25</xm:f>
              <xm:sqref>I25</xm:sqref>
            </x14:sparkline>
            <x14:sparkline>
              <xm:f>'Arbeidsrelatie (jaren)'!BP26:BV26</xm:f>
              <xm:sqref>I26</xm:sqref>
            </x14:sparkline>
            <x14:sparkline>
              <xm:f>'Arbeidsrelatie (jaren)'!BP27:BV27</xm:f>
              <xm:sqref>I27</xm:sqref>
            </x14:sparkline>
          </x14:sparklines>
        </x14:sparklineGroup>
        <x14:sparklineGroup manualMax="2500" type="column" displayEmptyCellsAs="gap" last="1" maxAxisType="custom" xr2:uid="{79020407-6348-496C-86D5-9250B0FB58F6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(jaren)'!BX20:CD20</xm:f>
              <xm:sqref>J20</xm:sqref>
            </x14:sparkline>
            <x14:sparkline>
              <xm:f>'Arbeidsrelatie (jaren)'!BX21:CD21</xm:f>
              <xm:sqref>J21</xm:sqref>
            </x14:sparkline>
            <x14:sparkline>
              <xm:f>'Arbeidsrelatie (jaren)'!BX22:CD22</xm:f>
              <xm:sqref>J22</xm:sqref>
            </x14:sparkline>
            <x14:sparkline>
              <xm:f>'Arbeidsrelatie (jaren)'!BX23:CD23</xm:f>
              <xm:sqref>J23</xm:sqref>
            </x14:sparkline>
            <x14:sparkline>
              <xm:f>'Arbeidsrelatie (jaren)'!BX24:CD24</xm:f>
              <xm:sqref>J24</xm:sqref>
            </x14:sparkline>
            <x14:sparkline>
              <xm:f>'Arbeidsrelatie (jaren)'!BX25:CD25</xm:f>
              <xm:sqref>J25</xm:sqref>
            </x14:sparkline>
            <x14:sparkline>
              <xm:f>'Arbeidsrelatie (jaren)'!BX26:CD26</xm:f>
              <xm:sqref>J26</xm:sqref>
            </x14:sparkline>
            <x14:sparkline>
              <xm:f>'Arbeidsrelatie (jaren)'!BX27:CD27</xm:f>
              <xm:sqref>J27</xm:sqref>
            </x14:sparkline>
          </x14:sparklines>
        </x14:sparklineGroup>
        <x14:sparklineGroup manualMax="10000" type="column" displayEmptyCellsAs="gap" last="1" maxAxisType="custom" xr2:uid="{21BA3FFF-E49A-462D-8CA5-C5344DE9A9E2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(jaren)'!L7:R7</xm:f>
              <xm:sqref>B7</xm:sqref>
            </x14:sparkline>
            <x14:sparkline>
              <xm:f>'Arbeidsrelatie (jaren)'!L8:R8</xm:f>
              <xm:sqref>B8</xm:sqref>
            </x14:sparkline>
            <x14:sparkline>
              <xm:f>'Arbeidsrelatie (jaren)'!L9:R9</xm:f>
              <xm:sqref>B9</xm:sqref>
            </x14:sparkline>
            <x14:sparkline>
              <xm:f>'Arbeidsrelatie (jaren)'!L10:R10</xm:f>
              <xm:sqref>B10</xm:sqref>
            </x14:sparkline>
            <x14:sparkline>
              <xm:f>'Arbeidsrelatie (jaren)'!L11:R11</xm:f>
              <xm:sqref>B11</xm:sqref>
            </x14:sparkline>
            <x14:sparkline>
              <xm:f>'Arbeidsrelatie (jaren)'!L12:R12</xm:f>
              <xm:sqref>B12</xm:sqref>
            </x14:sparkline>
            <x14:sparkline>
              <xm:f>'Arbeidsrelatie (jaren)'!L13:R13</xm:f>
              <xm:sqref>B13</xm:sqref>
            </x14:sparkline>
            <x14:sparkline>
              <xm:f>'Arbeidsrelatie (jaren)'!L14:R14</xm:f>
              <xm:sqref>B14</xm:sqref>
            </x14:sparkline>
          </x14:sparklines>
        </x14:sparklineGroup>
        <x14:sparklineGroup manualMax="10000" type="column" displayEmptyCellsAs="gap" last="1" maxAxisType="custom" xr2:uid="{D325F6BD-7D45-4E57-9A55-7D1B9BE4D5EC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(jaren)'!T7:Z7</xm:f>
              <xm:sqref>C7</xm:sqref>
            </x14:sparkline>
            <x14:sparkline>
              <xm:f>'Arbeidsrelatie (jaren)'!T8:Z8</xm:f>
              <xm:sqref>C8</xm:sqref>
            </x14:sparkline>
            <x14:sparkline>
              <xm:f>'Arbeidsrelatie (jaren)'!T9:Z9</xm:f>
              <xm:sqref>C9</xm:sqref>
            </x14:sparkline>
            <x14:sparkline>
              <xm:f>'Arbeidsrelatie (jaren)'!T10:Z10</xm:f>
              <xm:sqref>C10</xm:sqref>
            </x14:sparkline>
            <x14:sparkline>
              <xm:f>'Arbeidsrelatie (jaren)'!T11:Z11</xm:f>
              <xm:sqref>C11</xm:sqref>
            </x14:sparkline>
            <x14:sparkline>
              <xm:f>'Arbeidsrelatie (jaren)'!T12:Z12</xm:f>
              <xm:sqref>C12</xm:sqref>
            </x14:sparkline>
            <x14:sparkline>
              <xm:f>'Arbeidsrelatie (jaren)'!T13:Z13</xm:f>
              <xm:sqref>C13</xm:sqref>
            </x14:sparkline>
            <x14:sparkline>
              <xm:f>'Arbeidsrelatie (jaren)'!T14:Z14</xm:f>
              <xm:sqref>C14</xm:sqref>
            </x14:sparkline>
          </x14:sparklines>
        </x14:sparklineGroup>
        <x14:sparklineGroup manualMax="10000" type="column" displayEmptyCellsAs="gap" last="1" maxAxisType="custom" xr2:uid="{8306A8AC-812E-4D06-875D-90AD0DF77A95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(jaren)'!AB7:AH7</xm:f>
              <xm:sqref>D7</xm:sqref>
            </x14:sparkline>
            <x14:sparkline>
              <xm:f>'Arbeidsrelatie (jaren)'!AB8:AH8</xm:f>
              <xm:sqref>D8</xm:sqref>
            </x14:sparkline>
            <x14:sparkline>
              <xm:f>'Arbeidsrelatie (jaren)'!AB9:AH9</xm:f>
              <xm:sqref>D9</xm:sqref>
            </x14:sparkline>
            <x14:sparkline>
              <xm:f>'Arbeidsrelatie (jaren)'!AB10:AH10</xm:f>
              <xm:sqref>D10</xm:sqref>
            </x14:sparkline>
            <x14:sparkline>
              <xm:f>'Arbeidsrelatie (jaren)'!AB11:AH11</xm:f>
              <xm:sqref>D11</xm:sqref>
            </x14:sparkline>
            <x14:sparkline>
              <xm:f>'Arbeidsrelatie (jaren)'!AB12:AH12</xm:f>
              <xm:sqref>D12</xm:sqref>
            </x14:sparkline>
            <x14:sparkline>
              <xm:f>'Arbeidsrelatie (jaren)'!AB13:AH13</xm:f>
              <xm:sqref>D13</xm:sqref>
            </x14:sparkline>
            <x14:sparkline>
              <xm:f>'Arbeidsrelatie (jaren)'!AB14:AH14</xm:f>
              <xm:sqref>D14</xm:sqref>
            </x14:sparkline>
          </x14:sparklines>
        </x14:sparklineGroup>
        <x14:sparklineGroup manualMax="10000" type="column" displayEmptyCellsAs="gap" last="1" maxAxisType="custom" xr2:uid="{91A73C29-1606-48B7-BCAA-058A010B2A5B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(jaren)'!AJ7:AP7</xm:f>
              <xm:sqref>E7</xm:sqref>
            </x14:sparkline>
            <x14:sparkline>
              <xm:f>'Arbeidsrelatie (jaren)'!AJ8:AP8</xm:f>
              <xm:sqref>E8</xm:sqref>
            </x14:sparkline>
            <x14:sparkline>
              <xm:f>'Arbeidsrelatie (jaren)'!AJ9:AP9</xm:f>
              <xm:sqref>E9</xm:sqref>
            </x14:sparkline>
            <x14:sparkline>
              <xm:f>'Arbeidsrelatie (jaren)'!AJ10:AP10</xm:f>
              <xm:sqref>E10</xm:sqref>
            </x14:sparkline>
            <x14:sparkline>
              <xm:f>'Arbeidsrelatie (jaren)'!AJ11:AP11</xm:f>
              <xm:sqref>E11</xm:sqref>
            </x14:sparkline>
            <x14:sparkline>
              <xm:f>'Arbeidsrelatie (jaren)'!AJ12:AP12</xm:f>
              <xm:sqref>E12</xm:sqref>
            </x14:sparkline>
            <x14:sparkline>
              <xm:f>'Arbeidsrelatie (jaren)'!AJ13:AP13</xm:f>
              <xm:sqref>E13</xm:sqref>
            </x14:sparkline>
            <x14:sparkline>
              <xm:f>'Arbeidsrelatie (jaren)'!AJ14:AP14</xm:f>
              <xm:sqref>E14</xm:sqref>
            </x14:sparkline>
          </x14:sparklines>
        </x14:sparklineGroup>
        <x14:sparklineGroup manualMax="10000" type="column" displayEmptyCellsAs="gap" last="1" maxAxisType="custom" xr2:uid="{28B8644D-97D7-4112-A08E-4B70E0F9B4C2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(jaren)'!AR7:AX7</xm:f>
              <xm:sqref>F7</xm:sqref>
            </x14:sparkline>
            <x14:sparkline>
              <xm:f>'Arbeidsrelatie (jaren)'!AR8:AX8</xm:f>
              <xm:sqref>F8</xm:sqref>
            </x14:sparkline>
            <x14:sparkline>
              <xm:f>'Arbeidsrelatie (jaren)'!AR9:AX9</xm:f>
              <xm:sqref>F9</xm:sqref>
            </x14:sparkline>
            <x14:sparkline>
              <xm:f>'Arbeidsrelatie (jaren)'!AR10:AX10</xm:f>
              <xm:sqref>F10</xm:sqref>
            </x14:sparkline>
            <x14:sparkline>
              <xm:f>'Arbeidsrelatie (jaren)'!AR11:AX11</xm:f>
              <xm:sqref>F11</xm:sqref>
            </x14:sparkline>
            <x14:sparkline>
              <xm:f>'Arbeidsrelatie (jaren)'!AR12:AX12</xm:f>
              <xm:sqref>F12</xm:sqref>
            </x14:sparkline>
            <x14:sparkline>
              <xm:f>'Arbeidsrelatie (jaren)'!AR13:AX13</xm:f>
              <xm:sqref>F13</xm:sqref>
            </x14:sparkline>
            <x14:sparkline>
              <xm:f>'Arbeidsrelatie (jaren)'!AR14:AX14</xm:f>
              <xm:sqref>F14</xm:sqref>
            </x14:sparkline>
          </x14:sparklines>
        </x14:sparklineGroup>
        <x14:sparklineGroup manualMax="10000" type="column" displayEmptyCellsAs="gap" last="1" maxAxisType="custom" xr2:uid="{A9286444-C671-4897-A254-CD627406D699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(jaren)'!AZ7:BF7</xm:f>
              <xm:sqref>G7</xm:sqref>
            </x14:sparkline>
            <x14:sparkline>
              <xm:f>'Arbeidsrelatie (jaren)'!AZ8:BF8</xm:f>
              <xm:sqref>G8</xm:sqref>
            </x14:sparkline>
            <x14:sparkline>
              <xm:f>'Arbeidsrelatie (jaren)'!AZ9:BF9</xm:f>
              <xm:sqref>G9</xm:sqref>
            </x14:sparkline>
            <x14:sparkline>
              <xm:f>'Arbeidsrelatie (jaren)'!AZ10:BF10</xm:f>
              <xm:sqref>G10</xm:sqref>
            </x14:sparkline>
            <x14:sparkline>
              <xm:f>'Arbeidsrelatie (jaren)'!AZ11:BF11</xm:f>
              <xm:sqref>G11</xm:sqref>
            </x14:sparkline>
            <x14:sparkline>
              <xm:f>'Arbeidsrelatie (jaren)'!AZ12:BF12</xm:f>
              <xm:sqref>G12</xm:sqref>
            </x14:sparkline>
            <x14:sparkline>
              <xm:f>'Arbeidsrelatie (jaren)'!AZ13:BF13</xm:f>
              <xm:sqref>G13</xm:sqref>
            </x14:sparkline>
            <x14:sparkline>
              <xm:f>'Arbeidsrelatie (jaren)'!AZ14:BF14</xm:f>
              <xm:sqref>G14</xm:sqref>
            </x14:sparkline>
          </x14:sparklines>
        </x14:sparklineGroup>
        <x14:sparklineGroup manualMax="10000" type="column" displayEmptyCellsAs="gap" last="1" maxAxisType="custom" xr2:uid="{61A325C3-AF2A-4F85-8B85-BF9DB1D9EEDA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(jaren)'!BH7:BN7</xm:f>
              <xm:sqref>H7</xm:sqref>
            </x14:sparkline>
            <x14:sparkline>
              <xm:f>'Arbeidsrelatie (jaren)'!BH8:BN8</xm:f>
              <xm:sqref>H8</xm:sqref>
            </x14:sparkline>
            <x14:sparkline>
              <xm:f>'Arbeidsrelatie (jaren)'!BH9:BN9</xm:f>
              <xm:sqref>H9</xm:sqref>
            </x14:sparkline>
            <x14:sparkline>
              <xm:f>'Arbeidsrelatie (jaren)'!BH10:BN10</xm:f>
              <xm:sqref>H10</xm:sqref>
            </x14:sparkline>
            <x14:sparkline>
              <xm:f>'Arbeidsrelatie (jaren)'!BH11:BN11</xm:f>
              <xm:sqref>H11</xm:sqref>
            </x14:sparkline>
            <x14:sparkline>
              <xm:f>'Arbeidsrelatie (jaren)'!BH12:BN12</xm:f>
              <xm:sqref>H12</xm:sqref>
            </x14:sparkline>
            <x14:sparkline>
              <xm:f>'Arbeidsrelatie (jaren)'!BH13:BN13</xm:f>
              <xm:sqref>H13</xm:sqref>
            </x14:sparkline>
            <x14:sparkline>
              <xm:f>'Arbeidsrelatie (jaren)'!BH14:BN14</xm:f>
              <xm:sqref>H14</xm:sqref>
            </x14:sparkline>
          </x14:sparklines>
        </x14:sparklineGroup>
        <x14:sparklineGroup manualMax="10000" type="column" displayEmptyCellsAs="gap" last="1" maxAxisType="custom" xr2:uid="{8943B9F5-11FF-4EE9-9783-FC90F07FFDE8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(jaren)'!BP7:BV7</xm:f>
              <xm:sqref>I7</xm:sqref>
            </x14:sparkline>
            <x14:sparkline>
              <xm:f>'Arbeidsrelatie (jaren)'!BP8:BV8</xm:f>
              <xm:sqref>I8</xm:sqref>
            </x14:sparkline>
            <x14:sparkline>
              <xm:f>'Arbeidsrelatie (jaren)'!BP9:BV9</xm:f>
              <xm:sqref>I9</xm:sqref>
            </x14:sparkline>
            <x14:sparkline>
              <xm:f>'Arbeidsrelatie (jaren)'!BP10:BV10</xm:f>
              <xm:sqref>I10</xm:sqref>
            </x14:sparkline>
            <x14:sparkline>
              <xm:f>'Arbeidsrelatie (jaren)'!BP11:BV11</xm:f>
              <xm:sqref>I11</xm:sqref>
            </x14:sparkline>
            <x14:sparkline>
              <xm:f>'Arbeidsrelatie (jaren)'!BP12:BV12</xm:f>
              <xm:sqref>I12</xm:sqref>
            </x14:sparkline>
            <x14:sparkline>
              <xm:f>'Arbeidsrelatie (jaren)'!BP13:BV13</xm:f>
              <xm:sqref>I13</xm:sqref>
            </x14:sparkline>
            <x14:sparkline>
              <xm:f>'Arbeidsrelatie (jaren)'!BP14:BV14</xm:f>
              <xm:sqref>I14</xm:sqref>
            </x14:sparkline>
          </x14:sparklines>
        </x14:sparklineGroup>
        <x14:sparklineGroup manualMax="10000" type="column" displayEmptyCellsAs="gap" last="1" maxAxisType="custom" xr2:uid="{053CE9A9-EA3B-46B8-B6AB-E801C943BC0D}">
          <x14:colorSeries rgb="FFAA4643"/>
          <x14:colorNegative rgb="FFD00000"/>
          <x14:colorAxis rgb="FF000000"/>
          <x14:colorMarkers rgb="FFD00000"/>
          <x14:colorFirst rgb="FFD00000"/>
          <x14:colorLast rgb="FF4572A7"/>
          <x14:colorHigh rgb="FFD00000"/>
          <x14:colorLow rgb="FFD00000"/>
          <x14:sparklines>
            <x14:sparkline>
              <xm:f>'Arbeidsrelatie (jaren)'!BX7:CD7</xm:f>
              <xm:sqref>J7</xm:sqref>
            </x14:sparkline>
            <x14:sparkline>
              <xm:f>'Arbeidsrelatie (jaren)'!BX8:CD8</xm:f>
              <xm:sqref>J8</xm:sqref>
            </x14:sparkline>
            <x14:sparkline>
              <xm:f>'Arbeidsrelatie (jaren)'!BX9:CD9</xm:f>
              <xm:sqref>J9</xm:sqref>
            </x14:sparkline>
            <x14:sparkline>
              <xm:f>'Arbeidsrelatie (jaren)'!BX10:CD10</xm:f>
              <xm:sqref>J10</xm:sqref>
            </x14:sparkline>
            <x14:sparkline>
              <xm:f>'Arbeidsrelatie (jaren)'!BX11:CD11</xm:f>
              <xm:sqref>J11</xm:sqref>
            </x14:sparkline>
            <x14:sparkline>
              <xm:f>'Arbeidsrelatie (jaren)'!BX12:CD12</xm:f>
              <xm:sqref>J12</xm:sqref>
            </x14:sparkline>
            <x14:sparkline>
              <xm:f>'Arbeidsrelatie (jaren)'!BX13:CD13</xm:f>
              <xm:sqref>J13</xm:sqref>
            </x14:sparkline>
            <x14:sparkline>
              <xm:f>'Arbeidsrelatie (jaren)'!BX14:CD14</xm:f>
              <xm:sqref>J14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AA28-A9A4-4445-B92E-A4F1282F1854}">
  <dimension ref="A1:CX52"/>
  <sheetViews>
    <sheetView tabSelected="1" zoomScaleNormal="10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J15" sqref="J15"/>
    </sheetView>
  </sheetViews>
  <sheetFormatPr defaultRowHeight="14.4" x14ac:dyDescent="0.3"/>
  <cols>
    <col min="1" max="1" width="31.6640625" customWidth="1"/>
    <col min="2" max="6" width="12" customWidth="1"/>
    <col min="7" max="7" width="4.5546875" bestFit="1" customWidth="1"/>
    <col min="8" max="9" width="12" customWidth="1"/>
    <col min="10" max="10" width="5" bestFit="1" customWidth="1"/>
    <col min="11" max="79" width="6.77734375" customWidth="1"/>
    <col min="86" max="86" width="6.77734375" customWidth="1"/>
    <col min="94" max="94" width="6.77734375" customWidth="1"/>
    <col min="102" max="102" width="6.77734375" customWidth="1"/>
    <col min="110" max="110" width="6.77734375" customWidth="1"/>
    <col min="118" max="118" width="6.77734375" customWidth="1"/>
  </cols>
  <sheetData>
    <row r="1" spans="1:102" x14ac:dyDescent="0.3">
      <c r="A1" s="1" t="s">
        <v>55</v>
      </c>
    </row>
    <row r="2" spans="1:102" s="1" customFormat="1" x14ac:dyDescent="0.3">
      <c r="A2" s="42" t="s">
        <v>25</v>
      </c>
      <c r="B2"/>
      <c r="C2"/>
      <c r="D2"/>
      <c r="E2"/>
      <c r="F2"/>
      <c r="G2"/>
      <c r="H2"/>
      <c r="I2"/>
      <c r="J2"/>
      <c r="T2"/>
      <c r="AD2"/>
      <c r="AN2"/>
      <c r="AX2"/>
      <c r="BH2"/>
    </row>
    <row r="4" spans="1:102" x14ac:dyDescent="0.3">
      <c r="A4" s="47" t="s">
        <v>56</v>
      </c>
    </row>
    <row r="5" spans="1:102" s="1" customFormat="1" x14ac:dyDescent="0.3">
      <c r="A5" s="1" t="s">
        <v>34</v>
      </c>
      <c r="B5" s="41" t="s">
        <v>32</v>
      </c>
      <c r="C5" s="41"/>
      <c r="D5" s="41"/>
      <c r="E5" s="41"/>
      <c r="F5" s="41"/>
      <c r="G5" s="41"/>
      <c r="H5" s="41"/>
      <c r="I5" s="41"/>
      <c r="J5" s="15"/>
      <c r="K5" s="46" t="s">
        <v>0</v>
      </c>
      <c r="U5" s="1" t="s">
        <v>1</v>
      </c>
      <c r="AE5" s="1" t="s">
        <v>24</v>
      </c>
      <c r="AO5" s="1" t="s">
        <v>3</v>
      </c>
      <c r="AY5" s="1" t="s">
        <v>21</v>
      </c>
      <c r="BI5" s="1" t="s">
        <v>22</v>
      </c>
      <c r="BS5" s="12" t="s">
        <v>23</v>
      </c>
      <c r="BT5" s="12"/>
      <c r="BU5" s="12"/>
      <c r="BV5" s="12"/>
      <c r="BW5" s="12"/>
      <c r="BX5" s="12"/>
      <c r="BY5" s="12"/>
      <c r="BZ5" s="12"/>
      <c r="CA5" s="12"/>
    </row>
    <row r="6" spans="1:102" ht="53.4" x14ac:dyDescent="0.3">
      <c r="A6" s="9"/>
      <c r="B6" s="36" t="s">
        <v>29</v>
      </c>
      <c r="C6" s="36" t="s">
        <v>26</v>
      </c>
      <c r="D6" s="36" t="s">
        <v>27</v>
      </c>
      <c r="E6" s="36" t="s">
        <v>3</v>
      </c>
      <c r="F6" s="36" t="s">
        <v>21</v>
      </c>
      <c r="G6" s="17"/>
      <c r="H6" s="36" t="s">
        <v>28</v>
      </c>
      <c r="I6" s="36" t="s">
        <v>23</v>
      </c>
      <c r="J6" s="17"/>
      <c r="K6" s="8">
        <v>2015</v>
      </c>
      <c r="L6" s="8">
        <v>2016</v>
      </c>
      <c r="M6" s="8">
        <v>2017</v>
      </c>
      <c r="N6" s="8">
        <v>2018</v>
      </c>
      <c r="O6" s="8">
        <v>2019</v>
      </c>
      <c r="P6" s="8">
        <v>2020</v>
      </c>
      <c r="Q6" s="8">
        <v>2021</v>
      </c>
      <c r="R6" s="8">
        <v>2022</v>
      </c>
      <c r="S6" s="8">
        <v>2023</v>
      </c>
      <c r="U6" s="8">
        <v>2015</v>
      </c>
      <c r="V6" s="8">
        <v>2016</v>
      </c>
      <c r="W6" s="8">
        <v>2017</v>
      </c>
      <c r="X6" s="8">
        <v>2018</v>
      </c>
      <c r="Y6" s="8">
        <v>2019</v>
      </c>
      <c r="Z6" s="8">
        <v>2020</v>
      </c>
      <c r="AA6" s="8">
        <v>2021</v>
      </c>
      <c r="AB6" s="8">
        <v>2022</v>
      </c>
      <c r="AC6" s="8">
        <v>2023</v>
      </c>
      <c r="AE6" s="8">
        <v>2015</v>
      </c>
      <c r="AF6" s="8">
        <v>2016</v>
      </c>
      <c r="AG6" s="8">
        <v>2017</v>
      </c>
      <c r="AH6" s="8">
        <v>2018</v>
      </c>
      <c r="AI6" s="8">
        <v>2019</v>
      </c>
      <c r="AJ6" s="8">
        <v>2020</v>
      </c>
      <c r="AK6" s="8">
        <v>2021</v>
      </c>
      <c r="AL6" s="8">
        <v>2022</v>
      </c>
      <c r="AM6" s="8">
        <v>2023</v>
      </c>
      <c r="AO6" s="8">
        <v>2015</v>
      </c>
      <c r="AP6" s="8">
        <v>2016</v>
      </c>
      <c r="AQ6" s="8">
        <v>2017</v>
      </c>
      <c r="AR6" s="8">
        <v>2018</v>
      </c>
      <c r="AS6" s="8">
        <v>2019</v>
      </c>
      <c r="AT6" s="8">
        <v>2020</v>
      </c>
      <c r="AU6" s="8">
        <v>2021</v>
      </c>
      <c r="AV6" s="8">
        <v>2022</v>
      </c>
      <c r="AW6" s="8">
        <v>2023</v>
      </c>
      <c r="AY6" s="8">
        <v>2015</v>
      </c>
      <c r="AZ6" s="8">
        <v>2016</v>
      </c>
      <c r="BA6" s="8">
        <v>2017</v>
      </c>
      <c r="BB6" s="8">
        <v>2018</v>
      </c>
      <c r="BC6" s="8">
        <v>2019</v>
      </c>
      <c r="BD6" s="8">
        <v>2020</v>
      </c>
      <c r="BE6" s="8">
        <v>2021</v>
      </c>
      <c r="BF6" s="8">
        <v>2022</v>
      </c>
      <c r="BG6" s="8">
        <v>2023</v>
      </c>
      <c r="BI6" s="8">
        <v>2015</v>
      </c>
      <c r="BJ6" s="8">
        <v>2016</v>
      </c>
      <c r="BK6" s="8">
        <v>2017</v>
      </c>
      <c r="BL6" s="8">
        <v>2018</v>
      </c>
      <c r="BM6" s="8">
        <v>2019</v>
      </c>
      <c r="BN6" s="8">
        <v>2020</v>
      </c>
      <c r="BO6" s="8">
        <v>2021</v>
      </c>
      <c r="BP6" s="8">
        <v>2022</v>
      </c>
      <c r="BQ6" s="8">
        <v>2023</v>
      </c>
      <c r="BS6" s="16">
        <v>2015</v>
      </c>
      <c r="BT6" s="16">
        <v>2016</v>
      </c>
      <c r="BU6" s="16">
        <v>2017</v>
      </c>
      <c r="BV6" s="16">
        <v>2018</v>
      </c>
      <c r="BW6" s="16">
        <v>2019</v>
      </c>
      <c r="BX6" s="16">
        <v>2020</v>
      </c>
      <c r="BY6" s="16">
        <v>2021</v>
      </c>
      <c r="BZ6" s="16">
        <v>2022</v>
      </c>
      <c r="CA6" s="16">
        <v>2023</v>
      </c>
      <c r="CX6" s="4"/>
    </row>
    <row r="7" spans="1:102" ht="53.4" x14ac:dyDescent="0.3">
      <c r="A7" s="19" t="s">
        <v>6</v>
      </c>
      <c r="B7" s="19"/>
      <c r="C7" s="19"/>
      <c r="D7" s="19"/>
      <c r="E7" s="19"/>
      <c r="F7" s="19"/>
      <c r="G7" s="20" t="s">
        <v>61</v>
      </c>
      <c r="H7" s="19"/>
      <c r="I7" s="19"/>
      <c r="J7" s="20" t="s">
        <v>31</v>
      </c>
      <c r="K7" s="7"/>
      <c r="L7" s="7"/>
      <c r="M7" s="7"/>
      <c r="N7" s="7"/>
      <c r="O7" s="2">
        <v>340</v>
      </c>
      <c r="P7" s="2">
        <v>368</v>
      </c>
      <c r="Q7" s="2">
        <v>372</v>
      </c>
      <c r="R7" s="5"/>
      <c r="S7" s="7"/>
      <c r="U7" s="7"/>
      <c r="V7" s="7"/>
      <c r="W7" s="7"/>
      <c r="X7" s="7"/>
      <c r="Y7" s="2">
        <v>555</v>
      </c>
      <c r="Z7" s="2">
        <v>578</v>
      </c>
      <c r="AA7" s="2">
        <v>577</v>
      </c>
      <c r="AB7" s="5"/>
      <c r="AC7" s="7"/>
      <c r="AE7" s="7"/>
      <c r="AF7" s="7"/>
      <c r="AG7" s="7"/>
      <c r="AH7" s="7"/>
      <c r="AI7" s="2">
        <v>18</v>
      </c>
      <c r="AJ7" s="2">
        <v>19</v>
      </c>
      <c r="AK7" s="2">
        <v>25</v>
      </c>
      <c r="AL7" s="5"/>
      <c r="AM7" s="7"/>
      <c r="AO7" s="7"/>
      <c r="AP7" s="7"/>
      <c r="AQ7" s="7"/>
      <c r="AR7" s="7"/>
      <c r="AS7" s="2">
        <v>52</v>
      </c>
      <c r="AT7" s="2">
        <v>62</v>
      </c>
      <c r="AU7" s="2">
        <v>76</v>
      </c>
      <c r="AV7" s="5"/>
      <c r="AW7" s="7"/>
      <c r="AY7" s="7"/>
      <c r="AZ7" s="7"/>
      <c r="BA7" s="7"/>
      <c r="BB7" s="7"/>
      <c r="BC7" s="2"/>
      <c r="BD7" s="2">
        <v>2</v>
      </c>
      <c r="BE7" s="2">
        <v>0</v>
      </c>
      <c r="BF7" s="5"/>
      <c r="BG7" s="7"/>
      <c r="BI7" s="7"/>
      <c r="BJ7" s="7"/>
      <c r="BK7" s="7"/>
      <c r="BL7" s="7"/>
      <c r="BM7" s="2">
        <v>4525</v>
      </c>
      <c r="BN7" s="2">
        <v>4660</v>
      </c>
      <c r="BO7" s="2">
        <v>4722</v>
      </c>
      <c r="BP7" s="5"/>
      <c r="BQ7" s="7"/>
      <c r="BS7" s="22"/>
      <c r="BT7" s="22"/>
      <c r="BU7" s="22"/>
      <c r="BV7" s="22"/>
      <c r="BW7" s="9">
        <f>SUM(O7,Y7,AI7,AS7,BC7,BM7)</f>
        <v>5490</v>
      </c>
      <c r="BX7" s="9">
        <f>SUM(P7,Z7,AJ7,AT7,BD7,BN7)</f>
        <v>5689</v>
      </c>
      <c r="BY7" s="9">
        <f t="shared" ref="BY7:CA15" si="0">SUM(Q7,AA7,AK7,AU7,BE7,BO7)</f>
        <v>5772</v>
      </c>
      <c r="BZ7" s="22"/>
      <c r="CA7" s="22"/>
    </row>
    <row r="8" spans="1:102" ht="53.4" x14ac:dyDescent="0.3">
      <c r="A8" s="23" t="s">
        <v>7</v>
      </c>
      <c r="B8" s="19"/>
      <c r="C8" s="19"/>
      <c r="D8" s="19"/>
      <c r="E8" s="19"/>
      <c r="F8" s="19"/>
      <c r="G8" s="20" t="s">
        <v>61</v>
      </c>
      <c r="H8" s="19"/>
      <c r="I8" s="19"/>
      <c r="J8" s="20" t="s">
        <v>31</v>
      </c>
      <c r="K8" s="2">
        <v>77</v>
      </c>
      <c r="L8" s="2">
        <v>81</v>
      </c>
      <c r="M8" s="2">
        <v>80</v>
      </c>
      <c r="N8" s="2">
        <v>78</v>
      </c>
      <c r="O8" s="2">
        <v>76</v>
      </c>
      <c r="P8" s="7"/>
      <c r="Q8" s="2">
        <v>60</v>
      </c>
      <c r="R8" s="2">
        <v>63</v>
      </c>
      <c r="S8" s="2">
        <v>66</v>
      </c>
      <c r="U8" s="2">
        <v>401</v>
      </c>
      <c r="V8" s="2">
        <v>415</v>
      </c>
      <c r="W8" s="2">
        <v>441</v>
      </c>
      <c r="X8" s="2">
        <v>435</v>
      </c>
      <c r="Y8" s="2">
        <v>428</v>
      </c>
      <c r="Z8" s="7"/>
      <c r="AA8" s="2">
        <v>491</v>
      </c>
      <c r="AB8" s="2">
        <v>505</v>
      </c>
      <c r="AC8" s="2">
        <v>521</v>
      </c>
      <c r="AE8" s="2">
        <v>6</v>
      </c>
      <c r="AF8" s="2">
        <v>5</v>
      </c>
      <c r="AG8" s="2">
        <v>7</v>
      </c>
      <c r="AH8" s="2">
        <v>6</v>
      </c>
      <c r="AI8" s="2">
        <v>19</v>
      </c>
      <c r="AJ8" s="7"/>
      <c r="AK8" s="2">
        <v>8</v>
      </c>
      <c r="AL8" s="2">
        <v>10</v>
      </c>
      <c r="AM8" s="2">
        <v>8</v>
      </c>
      <c r="AO8" s="2">
        <v>3</v>
      </c>
      <c r="AP8" s="2">
        <v>3</v>
      </c>
      <c r="AQ8" s="2">
        <v>3</v>
      </c>
      <c r="AR8" s="2">
        <v>3</v>
      </c>
      <c r="AS8" s="2">
        <v>53</v>
      </c>
      <c r="AT8" s="7"/>
      <c r="AU8" s="2">
        <v>5</v>
      </c>
      <c r="AV8" s="2">
        <v>4</v>
      </c>
      <c r="AW8" s="2">
        <v>6</v>
      </c>
      <c r="AY8" s="2"/>
      <c r="AZ8" s="2"/>
      <c r="BA8" s="2"/>
      <c r="BB8" s="2">
        <v>7</v>
      </c>
      <c r="BC8" s="2">
        <v>146</v>
      </c>
      <c r="BD8" s="7"/>
      <c r="BE8" s="2">
        <v>0</v>
      </c>
      <c r="BF8" s="2"/>
      <c r="BG8" s="2"/>
      <c r="BI8" s="2">
        <v>3713</v>
      </c>
      <c r="BJ8" s="2">
        <v>3799</v>
      </c>
      <c r="BK8" s="2">
        <v>3776</v>
      </c>
      <c r="BL8" s="2">
        <v>3839</v>
      </c>
      <c r="BM8" s="2">
        <v>3743</v>
      </c>
      <c r="BN8" s="7"/>
      <c r="BO8" s="2">
        <v>4117</v>
      </c>
      <c r="BP8" s="2">
        <v>4128</v>
      </c>
      <c r="BQ8" s="2">
        <v>4157</v>
      </c>
      <c r="BS8" s="9">
        <f t="shared" ref="BS8:BX15" si="1">SUM(K8,U8,AE8,AO8,AY8,BI8)</f>
        <v>4200</v>
      </c>
      <c r="BT8" s="9">
        <f t="shared" si="1"/>
        <v>4303</v>
      </c>
      <c r="BU8" s="9">
        <f t="shared" si="1"/>
        <v>4307</v>
      </c>
      <c r="BV8" s="9">
        <f t="shared" si="1"/>
        <v>4368</v>
      </c>
      <c r="BW8" s="9">
        <f t="shared" si="1"/>
        <v>4465</v>
      </c>
      <c r="BX8" s="22"/>
      <c r="BY8" s="9">
        <f t="shared" si="0"/>
        <v>4681</v>
      </c>
      <c r="BZ8" s="9">
        <f t="shared" si="0"/>
        <v>4710</v>
      </c>
      <c r="CA8" s="9">
        <f t="shared" si="0"/>
        <v>4758</v>
      </c>
    </row>
    <row r="9" spans="1:102" ht="53.4" x14ac:dyDescent="0.3">
      <c r="A9" s="23" t="s">
        <v>8</v>
      </c>
      <c r="B9" s="19"/>
      <c r="C9" s="19"/>
      <c r="D9" s="19"/>
      <c r="E9" s="19"/>
      <c r="F9" s="19"/>
      <c r="G9" s="20" t="s">
        <v>61</v>
      </c>
      <c r="H9" s="19"/>
      <c r="I9" s="19"/>
      <c r="J9" s="20" t="s">
        <v>31</v>
      </c>
      <c r="K9" s="2">
        <v>599</v>
      </c>
      <c r="L9" s="2">
        <v>588</v>
      </c>
      <c r="M9" s="2">
        <v>724</v>
      </c>
      <c r="N9" s="2">
        <v>751</v>
      </c>
      <c r="O9" s="2">
        <v>684</v>
      </c>
      <c r="P9" s="2">
        <v>767</v>
      </c>
      <c r="Q9" s="2">
        <v>793</v>
      </c>
      <c r="R9" s="2">
        <v>801</v>
      </c>
      <c r="S9" s="2">
        <v>831</v>
      </c>
      <c r="U9" s="2">
        <v>603</v>
      </c>
      <c r="V9" s="2">
        <v>611</v>
      </c>
      <c r="W9" s="2">
        <v>675</v>
      </c>
      <c r="X9" s="2">
        <v>698</v>
      </c>
      <c r="Y9" s="2">
        <v>742</v>
      </c>
      <c r="Z9" s="2">
        <v>803</v>
      </c>
      <c r="AA9" s="2">
        <v>831</v>
      </c>
      <c r="AB9" s="2">
        <v>849</v>
      </c>
      <c r="AC9" s="2">
        <v>889</v>
      </c>
      <c r="AE9" s="2">
        <v>29</v>
      </c>
      <c r="AF9" s="2">
        <v>32</v>
      </c>
      <c r="AG9" s="2">
        <v>33</v>
      </c>
      <c r="AH9" s="2">
        <v>29</v>
      </c>
      <c r="AI9" s="2">
        <v>31</v>
      </c>
      <c r="AJ9" s="2">
        <v>29</v>
      </c>
      <c r="AK9" s="2">
        <v>14</v>
      </c>
      <c r="AL9" s="2">
        <v>8</v>
      </c>
      <c r="AM9" s="2">
        <v>8</v>
      </c>
      <c r="AO9" s="2">
        <v>25</v>
      </c>
      <c r="AP9" s="2">
        <v>41</v>
      </c>
      <c r="AQ9" s="2">
        <v>37</v>
      </c>
      <c r="AR9" s="2">
        <v>51</v>
      </c>
      <c r="AS9" s="2">
        <v>58</v>
      </c>
      <c r="AT9" s="2">
        <v>52</v>
      </c>
      <c r="AU9" s="2">
        <v>50</v>
      </c>
      <c r="AV9" s="2">
        <v>79</v>
      </c>
      <c r="AW9" s="2">
        <v>101</v>
      </c>
      <c r="AY9" s="2"/>
      <c r="AZ9" s="2"/>
      <c r="BA9" s="2"/>
      <c r="BB9" s="2"/>
      <c r="BC9" s="2"/>
      <c r="BD9" s="2"/>
      <c r="BE9" s="2">
        <v>0</v>
      </c>
      <c r="BF9" s="2">
        <v>1</v>
      </c>
      <c r="BG9" s="2">
        <v>1</v>
      </c>
      <c r="BI9" s="2">
        <v>6655</v>
      </c>
      <c r="BJ9" s="2">
        <v>6775</v>
      </c>
      <c r="BK9" s="2">
        <v>6791</v>
      </c>
      <c r="BL9" s="2">
        <v>6947</v>
      </c>
      <c r="BM9" s="2">
        <v>6687</v>
      </c>
      <c r="BN9" s="2">
        <v>7016</v>
      </c>
      <c r="BO9" s="2">
        <v>7168</v>
      </c>
      <c r="BP9" s="2">
        <v>7284</v>
      </c>
      <c r="BQ9" s="2">
        <v>7455</v>
      </c>
      <c r="BS9" s="9">
        <f t="shared" si="1"/>
        <v>7911</v>
      </c>
      <c r="BT9" s="9">
        <f t="shared" si="1"/>
        <v>8047</v>
      </c>
      <c r="BU9" s="9">
        <f t="shared" si="1"/>
        <v>8260</v>
      </c>
      <c r="BV9" s="9">
        <f t="shared" si="1"/>
        <v>8476</v>
      </c>
      <c r="BW9" s="9">
        <f t="shared" si="1"/>
        <v>8202</v>
      </c>
      <c r="BX9" s="9">
        <f t="shared" si="1"/>
        <v>8667</v>
      </c>
      <c r="BY9" s="9">
        <f t="shared" si="0"/>
        <v>8856</v>
      </c>
      <c r="BZ9" s="9">
        <f t="shared" si="0"/>
        <v>9022</v>
      </c>
      <c r="CA9" s="9">
        <f t="shared" si="0"/>
        <v>9285</v>
      </c>
    </row>
    <row r="10" spans="1:102" ht="53.4" x14ac:dyDescent="0.3">
      <c r="A10" s="23" t="s">
        <v>9</v>
      </c>
      <c r="B10" s="19"/>
      <c r="C10" s="19"/>
      <c r="D10" s="19"/>
      <c r="E10" s="19"/>
      <c r="F10" s="19"/>
      <c r="G10" s="20" t="s">
        <v>61</v>
      </c>
      <c r="H10" s="19"/>
      <c r="I10" s="19"/>
      <c r="J10" s="20" t="s">
        <v>31</v>
      </c>
      <c r="K10" s="7"/>
      <c r="L10" s="2">
        <v>378</v>
      </c>
      <c r="M10" s="2">
        <v>384</v>
      </c>
      <c r="N10" s="2">
        <v>395</v>
      </c>
      <c r="O10" s="2">
        <v>404</v>
      </c>
      <c r="P10" s="2">
        <v>397</v>
      </c>
      <c r="Q10" s="2">
        <v>403</v>
      </c>
      <c r="R10" s="2">
        <v>409</v>
      </c>
      <c r="S10" s="2">
        <v>406</v>
      </c>
      <c r="U10" s="7"/>
      <c r="V10" s="2">
        <v>465</v>
      </c>
      <c r="W10" s="2">
        <v>498</v>
      </c>
      <c r="X10" s="2">
        <v>522</v>
      </c>
      <c r="Y10" s="2">
        <v>544</v>
      </c>
      <c r="Z10" s="2">
        <v>571</v>
      </c>
      <c r="AA10" s="2">
        <v>597</v>
      </c>
      <c r="AB10" s="2">
        <v>596</v>
      </c>
      <c r="AC10" s="2">
        <v>605</v>
      </c>
      <c r="AE10" s="7"/>
      <c r="AF10" s="2">
        <v>2</v>
      </c>
      <c r="AG10" s="2">
        <v>4</v>
      </c>
      <c r="AH10" s="2">
        <v>3</v>
      </c>
      <c r="AI10" s="2">
        <v>3</v>
      </c>
      <c r="AJ10" s="2">
        <v>2</v>
      </c>
      <c r="AK10" s="2">
        <v>4</v>
      </c>
      <c r="AL10" s="2">
        <v>2</v>
      </c>
      <c r="AM10" s="2">
        <v>4</v>
      </c>
      <c r="AO10" s="7"/>
      <c r="AP10" s="2">
        <v>2</v>
      </c>
      <c r="AQ10" s="2">
        <v>3</v>
      </c>
      <c r="AR10" s="2">
        <v>5</v>
      </c>
      <c r="AS10" s="2">
        <v>11</v>
      </c>
      <c r="AT10" s="2">
        <v>7</v>
      </c>
      <c r="AU10" s="2">
        <v>10</v>
      </c>
      <c r="AV10" s="2">
        <v>10</v>
      </c>
      <c r="AW10" s="2">
        <v>12</v>
      </c>
      <c r="AY10" s="7"/>
      <c r="AZ10" s="2"/>
      <c r="BA10" s="2"/>
      <c r="BB10" s="2"/>
      <c r="BC10" s="2"/>
      <c r="BD10" s="2"/>
      <c r="BE10" s="2">
        <v>0</v>
      </c>
      <c r="BF10" s="2"/>
      <c r="BG10" s="2"/>
      <c r="BI10" s="7"/>
      <c r="BJ10" s="2">
        <v>4404</v>
      </c>
      <c r="BK10" s="2">
        <v>4555</v>
      </c>
      <c r="BL10" s="2">
        <v>4651</v>
      </c>
      <c r="BM10" s="2">
        <v>4570</v>
      </c>
      <c r="BN10" s="2">
        <v>4684</v>
      </c>
      <c r="BO10" s="2">
        <v>4988</v>
      </c>
      <c r="BP10" s="2">
        <v>4826</v>
      </c>
      <c r="BQ10" s="2">
        <v>4748</v>
      </c>
      <c r="BS10" s="9">
        <f t="shared" si="1"/>
        <v>0</v>
      </c>
      <c r="BT10" s="9">
        <f t="shared" si="1"/>
        <v>5251</v>
      </c>
      <c r="BU10" s="9">
        <f t="shared" si="1"/>
        <v>5444</v>
      </c>
      <c r="BV10" s="9">
        <f t="shared" si="1"/>
        <v>5576</v>
      </c>
      <c r="BW10" s="9">
        <f t="shared" si="1"/>
        <v>5532</v>
      </c>
      <c r="BX10" s="9">
        <f t="shared" si="1"/>
        <v>5661</v>
      </c>
      <c r="BY10" s="9">
        <f t="shared" si="0"/>
        <v>6002</v>
      </c>
      <c r="BZ10" s="9">
        <f t="shared" si="0"/>
        <v>5843</v>
      </c>
      <c r="CA10" s="9">
        <f t="shared" si="0"/>
        <v>5775</v>
      </c>
    </row>
    <row r="11" spans="1:102" ht="53.4" x14ac:dyDescent="0.3">
      <c r="A11" s="23" t="s">
        <v>10</v>
      </c>
      <c r="B11" s="19"/>
      <c r="C11" s="19"/>
      <c r="D11" s="19"/>
      <c r="E11" s="19"/>
      <c r="F11" s="19"/>
      <c r="G11" s="20" t="s">
        <v>61</v>
      </c>
      <c r="H11" s="19"/>
      <c r="I11" s="19"/>
      <c r="J11" s="20" t="s">
        <v>31</v>
      </c>
      <c r="K11" s="2">
        <v>347</v>
      </c>
      <c r="L11" s="2">
        <v>348</v>
      </c>
      <c r="M11" s="2">
        <v>371</v>
      </c>
      <c r="N11" s="2">
        <v>382</v>
      </c>
      <c r="O11" s="2">
        <v>402</v>
      </c>
      <c r="P11" s="2">
        <v>401</v>
      </c>
      <c r="Q11" s="2">
        <v>395</v>
      </c>
      <c r="R11" s="2">
        <v>427</v>
      </c>
      <c r="S11" s="2">
        <v>459</v>
      </c>
      <c r="U11" s="2">
        <v>420</v>
      </c>
      <c r="V11" s="2">
        <v>419</v>
      </c>
      <c r="W11" s="2">
        <v>433</v>
      </c>
      <c r="X11" s="2">
        <v>441</v>
      </c>
      <c r="Y11" s="2">
        <v>449</v>
      </c>
      <c r="Z11" s="2">
        <v>465</v>
      </c>
      <c r="AA11" s="2">
        <v>456</v>
      </c>
      <c r="AB11" s="2">
        <v>457</v>
      </c>
      <c r="AC11" s="2">
        <v>451</v>
      </c>
      <c r="AE11" s="2">
        <v>13</v>
      </c>
      <c r="AF11" s="2">
        <v>16</v>
      </c>
      <c r="AG11" s="2">
        <v>15</v>
      </c>
      <c r="AH11" s="2">
        <v>17</v>
      </c>
      <c r="AI11" s="2">
        <v>19</v>
      </c>
      <c r="AJ11" s="2">
        <v>21</v>
      </c>
      <c r="AK11" s="2">
        <v>21</v>
      </c>
      <c r="AL11" s="2">
        <v>24</v>
      </c>
      <c r="AM11" s="2">
        <v>24</v>
      </c>
      <c r="AO11" s="2"/>
      <c r="AP11" s="2">
        <v>2</v>
      </c>
      <c r="AQ11" s="2">
        <v>2</v>
      </c>
      <c r="AR11" s="2">
        <v>5</v>
      </c>
      <c r="AS11" s="2">
        <v>3</v>
      </c>
      <c r="AT11" s="2">
        <v>3</v>
      </c>
      <c r="AU11" s="2">
        <v>5</v>
      </c>
      <c r="AV11" s="2">
        <v>4</v>
      </c>
      <c r="AW11" s="2">
        <v>7</v>
      </c>
      <c r="AY11" s="2"/>
      <c r="AZ11" s="2"/>
      <c r="BA11" s="2"/>
      <c r="BB11" s="2"/>
      <c r="BC11" s="2"/>
      <c r="BD11" s="2"/>
      <c r="BE11" s="2">
        <v>0</v>
      </c>
      <c r="BF11" s="2"/>
      <c r="BG11" s="2"/>
      <c r="BI11" s="2">
        <v>3891</v>
      </c>
      <c r="BJ11" s="2">
        <v>3933</v>
      </c>
      <c r="BK11" s="2">
        <v>3940</v>
      </c>
      <c r="BL11" s="2">
        <v>4037</v>
      </c>
      <c r="BM11" s="2">
        <v>4023</v>
      </c>
      <c r="BN11" s="2">
        <v>4108</v>
      </c>
      <c r="BO11" s="2">
        <v>4138</v>
      </c>
      <c r="BP11" s="2">
        <v>4095</v>
      </c>
      <c r="BQ11" s="2">
        <v>3797</v>
      </c>
      <c r="BS11" s="9">
        <f t="shared" si="1"/>
        <v>4671</v>
      </c>
      <c r="BT11" s="9">
        <f t="shared" si="1"/>
        <v>4718</v>
      </c>
      <c r="BU11" s="9">
        <f t="shared" si="1"/>
        <v>4761</v>
      </c>
      <c r="BV11" s="9">
        <f t="shared" si="1"/>
        <v>4882</v>
      </c>
      <c r="BW11" s="9">
        <f t="shared" si="1"/>
        <v>4896</v>
      </c>
      <c r="BX11" s="9">
        <f t="shared" si="1"/>
        <v>4998</v>
      </c>
      <c r="BY11" s="9">
        <f t="shared" si="0"/>
        <v>5015</v>
      </c>
      <c r="BZ11" s="9">
        <f t="shared" si="0"/>
        <v>5007</v>
      </c>
      <c r="CA11" s="9">
        <f t="shared" si="0"/>
        <v>4738</v>
      </c>
    </row>
    <row r="12" spans="1:102" ht="53.4" x14ac:dyDescent="0.3">
      <c r="A12" s="23" t="s">
        <v>11</v>
      </c>
      <c r="B12" s="19"/>
      <c r="C12" s="19"/>
      <c r="D12" s="19"/>
      <c r="E12" s="19"/>
      <c r="F12" s="19"/>
      <c r="G12" s="20" t="s">
        <v>61</v>
      </c>
      <c r="H12" s="19"/>
      <c r="I12" s="19"/>
      <c r="J12" s="20" t="s">
        <v>31</v>
      </c>
      <c r="K12" s="2">
        <v>497</v>
      </c>
      <c r="L12" s="2">
        <v>547</v>
      </c>
      <c r="M12" s="2">
        <v>536</v>
      </c>
      <c r="N12" s="2">
        <v>554</v>
      </c>
      <c r="O12" s="2">
        <v>541</v>
      </c>
      <c r="P12" s="2">
        <v>827</v>
      </c>
      <c r="Q12" s="2">
        <v>871</v>
      </c>
      <c r="R12" s="2">
        <v>903</v>
      </c>
      <c r="S12" s="2">
        <v>1028</v>
      </c>
      <c r="U12" s="2">
        <v>485</v>
      </c>
      <c r="V12" s="2">
        <v>529</v>
      </c>
      <c r="W12" s="2">
        <v>543</v>
      </c>
      <c r="X12" s="2">
        <v>574</v>
      </c>
      <c r="Y12" s="2">
        <v>585</v>
      </c>
      <c r="Z12" s="2">
        <v>719</v>
      </c>
      <c r="AA12" s="2">
        <v>764</v>
      </c>
      <c r="AB12" s="2">
        <v>771</v>
      </c>
      <c r="AC12" s="2">
        <v>794</v>
      </c>
      <c r="AE12" s="2">
        <v>23</v>
      </c>
      <c r="AF12" s="2">
        <v>24</v>
      </c>
      <c r="AG12" s="2">
        <v>16</v>
      </c>
      <c r="AH12" s="2">
        <v>12</v>
      </c>
      <c r="AI12" s="2">
        <v>9</v>
      </c>
      <c r="AJ12" s="2">
        <v>12</v>
      </c>
      <c r="AK12" s="2">
        <v>13</v>
      </c>
      <c r="AL12" s="2">
        <v>14</v>
      </c>
      <c r="AM12" s="2">
        <v>20</v>
      </c>
      <c r="AO12" s="2">
        <v>41</v>
      </c>
      <c r="AP12" s="2">
        <v>58</v>
      </c>
      <c r="AQ12" s="2">
        <v>60</v>
      </c>
      <c r="AR12" s="2">
        <v>73</v>
      </c>
      <c r="AS12" s="2">
        <v>77</v>
      </c>
      <c r="AT12" s="2">
        <v>73</v>
      </c>
      <c r="AU12" s="2">
        <v>95</v>
      </c>
      <c r="AV12" s="2">
        <v>91</v>
      </c>
      <c r="AW12" s="2">
        <v>77</v>
      </c>
      <c r="AY12" s="2">
        <v>6</v>
      </c>
      <c r="AZ12" s="2">
        <v>9</v>
      </c>
      <c r="BA12" s="2">
        <v>13</v>
      </c>
      <c r="BB12" s="2">
        <v>12</v>
      </c>
      <c r="BC12" s="2">
        <v>13</v>
      </c>
      <c r="BD12" s="2">
        <v>26</v>
      </c>
      <c r="BE12" s="2">
        <v>23</v>
      </c>
      <c r="BF12" s="2">
        <v>33</v>
      </c>
      <c r="BG12" s="2">
        <v>11</v>
      </c>
      <c r="BI12" s="2">
        <v>6118</v>
      </c>
      <c r="BJ12" s="2">
        <v>6581</v>
      </c>
      <c r="BK12" s="2">
        <v>6379</v>
      </c>
      <c r="BL12" s="2">
        <v>6323</v>
      </c>
      <c r="BM12" s="2">
        <v>6095</v>
      </c>
      <c r="BN12" s="2">
        <v>6799</v>
      </c>
      <c r="BO12" s="2">
        <v>7057</v>
      </c>
      <c r="BP12" s="2">
        <v>6966</v>
      </c>
      <c r="BQ12" s="2">
        <v>7087</v>
      </c>
      <c r="BS12" s="9">
        <f t="shared" si="1"/>
        <v>7170</v>
      </c>
      <c r="BT12" s="9">
        <f t="shared" si="1"/>
        <v>7748</v>
      </c>
      <c r="BU12" s="9">
        <f t="shared" si="1"/>
        <v>7547</v>
      </c>
      <c r="BV12" s="9">
        <f t="shared" si="1"/>
        <v>7548</v>
      </c>
      <c r="BW12" s="9">
        <f t="shared" si="1"/>
        <v>7320</v>
      </c>
      <c r="BX12" s="9">
        <f t="shared" si="1"/>
        <v>8456</v>
      </c>
      <c r="BY12" s="9">
        <f t="shared" si="0"/>
        <v>8823</v>
      </c>
      <c r="BZ12" s="9">
        <f t="shared" si="0"/>
        <v>8778</v>
      </c>
      <c r="CA12" s="9">
        <f t="shared" si="0"/>
        <v>9017</v>
      </c>
    </row>
    <row r="13" spans="1:102" ht="53.4" x14ac:dyDescent="0.3">
      <c r="A13" s="23" t="s">
        <v>12</v>
      </c>
      <c r="B13" s="19"/>
      <c r="C13" s="19"/>
      <c r="D13" s="19"/>
      <c r="E13" s="19"/>
      <c r="F13" s="19"/>
      <c r="G13" s="20" t="s">
        <v>61</v>
      </c>
      <c r="H13" s="19"/>
      <c r="I13" s="19"/>
      <c r="J13" s="20" t="s">
        <v>31</v>
      </c>
      <c r="K13" s="2">
        <v>381</v>
      </c>
      <c r="L13" s="2">
        <v>388</v>
      </c>
      <c r="M13" s="2">
        <v>400</v>
      </c>
      <c r="N13" s="7"/>
      <c r="O13" s="2">
        <v>329</v>
      </c>
      <c r="P13" s="2">
        <v>341</v>
      </c>
      <c r="Q13" s="2">
        <v>348</v>
      </c>
      <c r="R13" s="2">
        <v>374</v>
      </c>
      <c r="S13" s="2">
        <v>365</v>
      </c>
      <c r="U13" s="2">
        <v>598</v>
      </c>
      <c r="V13" s="2">
        <v>594</v>
      </c>
      <c r="W13" s="2">
        <v>616</v>
      </c>
      <c r="X13" s="7"/>
      <c r="Y13" s="2">
        <v>688</v>
      </c>
      <c r="Z13" s="2">
        <v>673</v>
      </c>
      <c r="AA13" s="2">
        <v>709</v>
      </c>
      <c r="AB13" s="2">
        <v>711</v>
      </c>
      <c r="AC13" s="2">
        <v>728</v>
      </c>
      <c r="AE13" s="2">
        <v>67</v>
      </c>
      <c r="AF13" s="2">
        <v>64</v>
      </c>
      <c r="AG13" s="2">
        <v>72</v>
      </c>
      <c r="AH13" s="7"/>
      <c r="AI13" s="2">
        <v>2</v>
      </c>
      <c r="AJ13" s="2">
        <v>3</v>
      </c>
      <c r="AK13" s="2">
        <v>4</v>
      </c>
      <c r="AL13" s="2">
        <v>4</v>
      </c>
      <c r="AM13" s="2">
        <v>4</v>
      </c>
      <c r="AO13" s="2">
        <v>1</v>
      </c>
      <c r="AP13" s="2">
        <v>2</v>
      </c>
      <c r="AQ13" s="2">
        <v>8</v>
      </c>
      <c r="AR13" s="7"/>
      <c r="AS13" s="2">
        <v>17</v>
      </c>
      <c r="AT13" s="2">
        <v>15</v>
      </c>
      <c r="AU13" s="2">
        <v>12</v>
      </c>
      <c r="AV13" s="2">
        <v>11</v>
      </c>
      <c r="AW13" s="2">
        <v>16</v>
      </c>
      <c r="AY13" s="2"/>
      <c r="AZ13" s="2"/>
      <c r="BA13" s="2"/>
      <c r="BB13" s="7"/>
      <c r="BC13" s="2"/>
      <c r="BD13" s="2"/>
      <c r="BE13" s="2">
        <v>0</v>
      </c>
      <c r="BF13" s="2"/>
      <c r="BG13" s="2"/>
      <c r="BI13" s="2">
        <v>7367</v>
      </c>
      <c r="BJ13" s="2">
        <v>7429</v>
      </c>
      <c r="BK13" s="2">
        <v>7479</v>
      </c>
      <c r="BL13" s="7"/>
      <c r="BM13" s="2">
        <v>7634</v>
      </c>
      <c r="BN13" s="2">
        <v>7369</v>
      </c>
      <c r="BO13" s="2">
        <v>8078</v>
      </c>
      <c r="BP13" s="2">
        <v>8126</v>
      </c>
      <c r="BQ13" s="2">
        <v>8200</v>
      </c>
      <c r="BS13" s="9">
        <f t="shared" si="1"/>
        <v>8414</v>
      </c>
      <c r="BT13" s="9">
        <f t="shared" si="1"/>
        <v>8477</v>
      </c>
      <c r="BU13" s="9">
        <f t="shared" si="1"/>
        <v>8575</v>
      </c>
      <c r="BV13" s="22"/>
      <c r="BW13" s="9">
        <f t="shared" si="1"/>
        <v>8670</v>
      </c>
      <c r="BX13" s="9">
        <f t="shared" si="1"/>
        <v>8401</v>
      </c>
      <c r="BY13" s="9">
        <f t="shared" si="0"/>
        <v>9151</v>
      </c>
      <c r="BZ13" s="9">
        <f t="shared" si="0"/>
        <v>9226</v>
      </c>
      <c r="CA13" s="9">
        <f t="shared" si="0"/>
        <v>9313</v>
      </c>
    </row>
    <row r="14" spans="1:102" ht="53.4" x14ac:dyDescent="0.3">
      <c r="A14" s="23" t="s">
        <v>13</v>
      </c>
      <c r="B14" s="19"/>
      <c r="C14" s="19"/>
      <c r="D14" s="19"/>
      <c r="E14" s="19"/>
      <c r="F14" s="19"/>
      <c r="G14" s="20" t="s">
        <v>61</v>
      </c>
      <c r="H14" s="19"/>
      <c r="I14" s="19"/>
      <c r="J14" s="20" t="s">
        <v>31</v>
      </c>
      <c r="K14" s="2">
        <v>554</v>
      </c>
      <c r="L14" s="2">
        <v>591</v>
      </c>
      <c r="M14" s="2">
        <v>614</v>
      </c>
      <c r="N14" s="2">
        <v>612</v>
      </c>
      <c r="O14" s="2">
        <v>645</v>
      </c>
      <c r="P14" s="2">
        <v>677</v>
      </c>
      <c r="Q14" s="2">
        <v>689</v>
      </c>
      <c r="R14" s="2">
        <v>707</v>
      </c>
      <c r="S14" s="2">
        <v>714</v>
      </c>
      <c r="U14" s="2">
        <v>530</v>
      </c>
      <c r="V14" s="2">
        <v>556</v>
      </c>
      <c r="W14" s="2">
        <v>575</v>
      </c>
      <c r="X14" s="2">
        <v>583</v>
      </c>
      <c r="Y14" s="2">
        <v>599</v>
      </c>
      <c r="Z14" s="2">
        <v>614</v>
      </c>
      <c r="AA14" s="2">
        <v>624</v>
      </c>
      <c r="AB14" s="2">
        <v>646</v>
      </c>
      <c r="AC14" s="2">
        <v>659</v>
      </c>
      <c r="AE14" s="2">
        <v>29</v>
      </c>
      <c r="AF14" s="2">
        <v>31</v>
      </c>
      <c r="AG14" s="2">
        <v>34</v>
      </c>
      <c r="AH14" s="2">
        <v>36</v>
      </c>
      <c r="AI14" s="2">
        <v>33</v>
      </c>
      <c r="AJ14" s="2">
        <v>27</v>
      </c>
      <c r="AK14" s="2">
        <v>32</v>
      </c>
      <c r="AL14" s="2">
        <v>32</v>
      </c>
      <c r="AM14" s="2">
        <v>34</v>
      </c>
      <c r="AO14" s="2">
        <v>6</v>
      </c>
      <c r="AP14" s="2">
        <v>13</v>
      </c>
      <c r="AQ14" s="2">
        <v>27</v>
      </c>
      <c r="AR14" s="2">
        <v>32</v>
      </c>
      <c r="AS14" s="2">
        <v>32</v>
      </c>
      <c r="AT14" s="2">
        <v>38</v>
      </c>
      <c r="AU14" s="2">
        <v>35</v>
      </c>
      <c r="AV14" s="2">
        <v>25</v>
      </c>
      <c r="AW14" s="2">
        <v>22</v>
      </c>
      <c r="AY14" s="2"/>
      <c r="AZ14" s="2"/>
      <c r="BA14" s="2"/>
      <c r="BB14" s="2"/>
      <c r="BC14" s="2"/>
      <c r="BD14" s="2"/>
      <c r="BE14" s="2">
        <v>0</v>
      </c>
      <c r="BF14" s="2"/>
      <c r="BG14" s="2"/>
      <c r="BI14" s="2">
        <v>5849</v>
      </c>
      <c r="BJ14" s="2">
        <v>6028</v>
      </c>
      <c r="BK14" s="2">
        <v>6086</v>
      </c>
      <c r="BL14" s="2">
        <v>6098</v>
      </c>
      <c r="BM14" s="2">
        <v>5998</v>
      </c>
      <c r="BN14" s="2">
        <v>6191</v>
      </c>
      <c r="BO14" s="2">
        <v>6321</v>
      </c>
      <c r="BP14" s="2">
        <v>6307</v>
      </c>
      <c r="BQ14" s="2">
        <v>6362</v>
      </c>
      <c r="BS14" s="9">
        <f t="shared" si="1"/>
        <v>6968</v>
      </c>
      <c r="BT14" s="9">
        <f t="shared" si="1"/>
        <v>7219</v>
      </c>
      <c r="BU14" s="9">
        <f t="shared" si="1"/>
        <v>7336</v>
      </c>
      <c r="BV14" s="9">
        <f t="shared" si="1"/>
        <v>7361</v>
      </c>
      <c r="BW14" s="9">
        <f t="shared" si="1"/>
        <v>7307</v>
      </c>
      <c r="BX14" s="9">
        <f t="shared" si="1"/>
        <v>7547</v>
      </c>
      <c r="BY14" s="9">
        <f t="shared" si="0"/>
        <v>7701</v>
      </c>
      <c r="BZ14" s="9">
        <f t="shared" si="0"/>
        <v>7717</v>
      </c>
      <c r="CA14" s="9">
        <f t="shared" si="0"/>
        <v>7791</v>
      </c>
    </row>
    <row r="15" spans="1:102" ht="53.4" x14ac:dyDescent="0.3">
      <c r="A15" s="25" t="s">
        <v>14</v>
      </c>
      <c r="B15" s="19"/>
      <c r="C15" s="19"/>
      <c r="D15" s="19"/>
      <c r="E15" s="19"/>
      <c r="F15" s="19"/>
      <c r="G15" s="20" t="s">
        <v>62</v>
      </c>
      <c r="H15" s="19"/>
      <c r="I15" s="19"/>
      <c r="J15" s="20" t="s">
        <v>50</v>
      </c>
      <c r="K15" s="2">
        <f t="shared" ref="K15:BI15" si="2">SUM(K11:K14,K8:K9)</f>
        <v>2455</v>
      </c>
      <c r="L15" s="2">
        <f>SUM(L8:L14)</f>
        <v>2921</v>
      </c>
      <c r="M15" s="2">
        <f>SUM(M8:M14)</f>
        <v>3109</v>
      </c>
      <c r="N15" s="2">
        <f>SUM(N14,N8:N12)</f>
        <v>2772</v>
      </c>
      <c r="O15" s="2">
        <f>SUM(O7:O14)</f>
        <v>3421</v>
      </c>
      <c r="P15" s="2">
        <f>SUM(P7:P14)</f>
        <v>3778</v>
      </c>
      <c r="Q15" s="2">
        <v>3931</v>
      </c>
      <c r="R15" s="2">
        <v>3684</v>
      </c>
      <c r="S15" s="2">
        <v>3869</v>
      </c>
      <c r="U15" s="2">
        <f t="shared" si="2"/>
        <v>3037</v>
      </c>
      <c r="V15" s="2">
        <f>SUM(V8:V14)</f>
        <v>3589</v>
      </c>
      <c r="W15" s="2">
        <f>SUM(W8:W14)</f>
        <v>3781</v>
      </c>
      <c r="X15" s="2">
        <f>SUM(X14,X8:X12)</f>
        <v>3253</v>
      </c>
      <c r="Y15" s="2">
        <f>SUM(Y7:Y14)</f>
        <v>4590</v>
      </c>
      <c r="Z15" s="2">
        <f>SUM(Z7:Z14)</f>
        <v>4423</v>
      </c>
      <c r="AA15" s="2">
        <v>5049</v>
      </c>
      <c r="AB15" s="2">
        <v>4535</v>
      </c>
      <c r="AC15" s="2">
        <v>4647</v>
      </c>
      <c r="AE15" s="2">
        <f t="shared" si="2"/>
        <v>167</v>
      </c>
      <c r="AF15" s="2">
        <f>SUM(AF8:AF14)</f>
        <v>174</v>
      </c>
      <c r="AG15" s="2">
        <f>SUM(AG8:AG14)</f>
        <v>181</v>
      </c>
      <c r="AH15" s="2">
        <f>SUM(AH14,AH8:AH12)</f>
        <v>103</v>
      </c>
      <c r="AI15" s="2">
        <f>SUM(AI7:AI14)</f>
        <v>134</v>
      </c>
      <c r="AJ15" s="2">
        <f>SUM(AJ7:AJ14)</f>
        <v>113</v>
      </c>
      <c r="AK15" s="2">
        <v>121</v>
      </c>
      <c r="AL15" s="2">
        <v>94</v>
      </c>
      <c r="AM15" s="2">
        <v>102</v>
      </c>
      <c r="AO15" s="2">
        <f t="shared" si="2"/>
        <v>76</v>
      </c>
      <c r="AP15" s="2">
        <f>SUM(AP8:AP14)</f>
        <v>121</v>
      </c>
      <c r="AQ15" s="2">
        <f>SUM(AQ8:AQ14)</f>
        <v>140</v>
      </c>
      <c r="AR15" s="2">
        <f>SUM(AR14,AR8:AR12)</f>
        <v>169</v>
      </c>
      <c r="AS15" s="2">
        <f>SUM(AS7:AS14)</f>
        <v>303</v>
      </c>
      <c r="AT15" s="2">
        <f>SUM(AT7:AT14)</f>
        <v>250</v>
      </c>
      <c r="AU15" s="2">
        <v>288</v>
      </c>
      <c r="AV15" s="2">
        <v>224</v>
      </c>
      <c r="AW15" s="2">
        <v>241</v>
      </c>
      <c r="AY15" s="2">
        <f>SUM(AY8:AY14)</f>
        <v>6</v>
      </c>
      <c r="AZ15" s="2">
        <f>SUM(AZ8:AZ14)</f>
        <v>9</v>
      </c>
      <c r="BA15" s="2">
        <f>SUM(BA8:BA14)</f>
        <v>13</v>
      </c>
      <c r="BB15" s="2">
        <f>SUM(BB8:BB14)</f>
        <v>19</v>
      </c>
      <c r="BC15" s="2">
        <f>SUM(BC7:BC14)</f>
        <v>159</v>
      </c>
      <c r="BD15" s="2">
        <f>SUM(BD7:BD14)</f>
        <v>28</v>
      </c>
      <c r="BE15" s="2">
        <v>23</v>
      </c>
      <c r="BF15" s="2">
        <v>34</v>
      </c>
      <c r="BG15" s="2">
        <v>12</v>
      </c>
      <c r="BI15" s="2">
        <f t="shared" si="2"/>
        <v>33593</v>
      </c>
      <c r="BJ15" s="2">
        <f>SUM(BJ8:BJ14)</f>
        <v>38949</v>
      </c>
      <c r="BK15" s="2">
        <f>SUM(BK8:BK14)</f>
        <v>39006</v>
      </c>
      <c r="BL15" s="2">
        <f>SUM(BL14,BL8:BL12)</f>
        <v>31895</v>
      </c>
      <c r="BM15" s="2">
        <f>SUM(BM7:BM14)</f>
        <v>43275</v>
      </c>
      <c r="BN15" s="2">
        <f>SUM(BN7:BN14)</f>
        <v>40827</v>
      </c>
      <c r="BO15" s="2">
        <v>46589</v>
      </c>
      <c r="BP15" s="2">
        <v>41732</v>
      </c>
      <c r="BQ15" s="2">
        <v>41806</v>
      </c>
      <c r="BS15" s="9">
        <f t="shared" si="1"/>
        <v>39334</v>
      </c>
      <c r="BT15" s="9">
        <f t="shared" si="1"/>
        <v>45763</v>
      </c>
      <c r="BU15" s="9">
        <f t="shared" si="1"/>
        <v>46230</v>
      </c>
      <c r="BV15" s="9">
        <f t="shared" si="1"/>
        <v>38211</v>
      </c>
      <c r="BW15" s="9">
        <f t="shared" si="1"/>
        <v>51882</v>
      </c>
      <c r="BX15" s="9">
        <f t="shared" si="1"/>
        <v>49419</v>
      </c>
      <c r="BY15" s="9">
        <f t="shared" si="0"/>
        <v>56001</v>
      </c>
      <c r="BZ15" s="9">
        <f t="shared" si="0"/>
        <v>50303</v>
      </c>
      <c r="CA15" s="9">
        <f t="shared" si="0"/>
        <v>50677</v>
      </c>
    </row>
    <row r="16" spans="1:102" x14ac:dyDescent="0.3">
      <c r="B16" s="26"/>
      <c r="C16" s="26"/>
      <c r="D16" s="26"/>
      <c r="E16" s="26"/>
      <c r="F16" s="26"/>
      <c r="G16" s="14"/>
      <c r="H16" s="26"/>
      <c r="I16" s="26"/>
      <c r="J16" s="14"/>
      <c r="BS16" s="13"/>
      <c r="BT16" s="13"/>
      <c r="BU16" s="13"/>
      <c r="BV16" s="13"/>
      <c r="BW16" s="13"/>
      <c r="BX16" s="13"/>
      <c r="BY16" s="13"/>
      <c r="BZ16" s="13"/>
      <c r="CA16" s="13"/>
    </row>
    <row r="17" spans="1:102" x14ac:dyDescent="0.3">
      <c r="B17" s="26"/>
      <c r="C17" s="26"/>
      <c r="D17" s="26"/>
      <c r="E17" s="26"/>
      <c r="F17" s="26"/>
      <c r="G17" s="14"/>
      <c r="H17" s="26"/>
      <c r="I17" s="26"/>
      <c r="J17" s="14"/>
      <c r="BS17" s="13"/>
      <c r="BT17" s="13"/>
      <c r="BU17" s="13"/>
      <c r="BV17" s="13"/>
      <c r="BW17" s="13"/>
      <c r="BX17" s="13"/>
      <c r="BY17" s="13"/>
      <c r="BZ17" s="13"/>
      <c r="CA17" s="13"/>
    </row>
    <row r="18" spans="1:102" x14ac:dyDescent="0.3">
      <c r="A18" s="1" t="s">
        <v>35</v>
      </c>
      <c r="B18" s="41" t="s">
        <v>32</v>
      </c>
      <c r="C18" s="41"/>
      <c r="D18" s="41"/>
      <c r="E18" s="41"/>
      <c r="F18" s="41"/>
      <c r="G18" s="41"/>
      <c r="H18" s="41"/>
      <c r="I18" s="41"/>
      <c r="J18" s="15"/>
      <c r="K18" s="46" t="s">
        <v>0</v>
      </c>
      <c r="U18" t="s">
        <v>1</v>
      </c>
      <c r="V18" s="1"/>
      <c r="W18" s="1"/>
      <c r="X18" s="1"/>
      <c r="Y18" s="1"/>
      <c r="Z18" s="1"/>
      <c r="AA18" s="1"/>
      <c r="AB18" s="1"/>
      <c r="AC18" s="1"/>
      <c r="AE18" s="1" t="s">
        <v>24</v>
      </c>
      <c r="AF18" s="1"/>
      <c r="AG18" s="1"/>
      <c r="AH18" s="1"/>
      <c r="AI18" s="1"/>
      <c r="AJ18" s="1"/>
      <c r="AK18" s="1"/>
      <c r="AL18" s="1"/>
      <c r="AM18" s="1"/>
      <c r="AO18" s="1" t="s">
        <v>3</v>
      </c>
      <c r="AP18" s="1"/>
      <c r="AQ18" s="1"/>
      <c r="AR18" s="1"/>
      <c r="AS18" s="1"/>
      <c r="AT18" s="1"/>
      <c r="AU18" s="1"/>
      <c r="AV18" s="1"/>
      <c r="AW18" s="1"/>
      <c r="AY18" s="1" t="s">
        <v>21</v>
      </c>
      <c r="AZ18" s="1"/>
      <c r="BA18" s="1"/>
      <c r="BB18" s="1"/>
      <c r="BC18" s="1"/>
      <c r="BD18" s="1"/>
      <c r="BE18" s="1"/>
      <c r="BF18" s="1"/>
      <c r="BG18" s="1"/>
      <c r="BI18" s="1" t="s">
        <v>22</v>
      </c>
      <c r="BJ18" s="1"/>
      <c r="BK18" s="1"/>
      <c r="BL18" s="1"/>
      <c r="BM18" s="1"/>
      <c r="BN18" s="1"/>
      <c r="BO18" s="1"/>
      <c r="BP18" s="1"/>
      <c r="BQ18" s="1"/>
      <c r="BS18" s="12" t="s">
        <v>23</v>
      </c>
      <c r="BT18" s="12"/>
      <c r="BU18" s="12"/>
      <c r="BV18" s="12"/>
      <c r="BW18" s="12"/>
      <c r="BX18" s="12"/>
      <c r="BY18" s="12"/>
      <c r="BZ18" s="12"/>
      <c r="CA18" s="12"/>
      <c r="CX18" s="1"/>
    </row>
    <row r="19" spans="1:102" ht="53.4" x14ac:dyDescent="0.3">
      <c r="A19" s="2"/>
      <c r="B19" s="36" t="s">
        <v>29</v>
      </c>
      <c r="C19" s="36" t="s">
        <v>26</v>
      </c>
      <c r="D19" s="36" t="s">
        <v>27</v>
      </c>
      <c r="E19" s="36" t="s">
        <v>3</v>
      </c>
      <c r="F19" s="36" t="s">
        <v>21</v>
      </c>
      <c r="G19" s="17"/>
      <c r="H19" s="36" t="s">
        <v>28</v>
      </c>
      <c r="I19" s="36" t="s">
        <v>23</v>
      </c>
      <c r="J19" s="17"/>
      <c r="K19" s="8">
        <v>2015</v>
      </c>
      <c r="L19" s="8">
        <v>2016</v>
      </c>
      <c r="M19" s="8">
        <v>2017</v>
      </c>
      <c r="N19" s="8">
        <v>2018</v>
      </c>
      <c r="O19" s="8">
        <v>2019</v>
      </c>
      <c r="P19" s="8">
        <v>2020</v>
      </c>
      <c r="Q19" s="8">
        <v>2021</v>
      </c>
      <c r="R19" s="8">
        <v>2022</v>
      </c>
      <c r="S19" s="8">
        <v>2023</v>
      </c>
      <c r="U19" s="8">
        <v>2015</v>
      </c>
      <c r="V19" s="8">
        <v>2016</v>
      </c>
      <c r="W19" s="8">
        <v>2017</v>
      </c>
      <c r="X19" s="8">
        <v>2018</v>
      </c>
      <c r="Y19" s="8">
        <v>2019</v>
      </c>
      <c r="Z19" s="8">
        <v>2020</v>
      </c>
      <c r="AA19" s="8">
        <v>2021</v>
      </c>
      <c r="AB19" s="8">
        <v>2022</v>
      </c>
      <c r="AC19" s="8">
        <v>2023</v>
      </c>
      <c r="AE19" s="8">
        <v>2015</v>
      </c>
      <c r="AF19" s="8">
        <v>2016</v>
      </c>
      <c r="AG19" s="8">
        <v>2017</v>
      </c>
      <c r="AH19" s="8">
        <v>2018</v>
      </c>
      <c r="AI19" s="8">
        <v>2019</v>
      </c>
      <c r="AJ19" s="8">
        <v>2020</v>
      </c>
      <c r="AK19" s="8">
        <v>2021</v>
      </c>
      <c r="AL19" s="8">
        <v>2022</v>
      </c>
      <c r="AM19" s="8">
        <v>2023</v>
      </c>
      <c r="AO19" s="8">
        <v>2015</v>
      </c>
      <c r="AP19" s="8">
        <v>2016</v>
      </c>
      <c r="AQ19" s="8">
        <v>2017</v>
      </c>
      <c r="AR19" s="8">
        <v>2018</v>
      </c>
      <c r="AS19" s="8">
        <v>2019</v>
      </c>
      <c r="AT19" s="8">
        <v>2020</v>
      </c>
      <c r="AU19" s="8">
        <v>2021</v>
      </c>
      <c r="AV19" s="8">
        <v>2022</v>
      </c>
      <c r="AW19" s="8">
        <v>2023</v>
      </c>
      <c r="AY19" s="8">
        <v>2015</v>
      </c>
      <c r="AZ19" s="8">
        <v>2016</v>
      </c>
      <c r="BA19" s="8">
        <v>2017</v>
      </c>
      <c r="BB19" s="8">
        <v>2018</v>
      </c>
      <c r="BC19" s="8">
        <v>2019</v>
      </c>
      <c r="BD19" s="8">
        <v>2020</v>
      </c>
      <c r="BE19" s="8">
        <v>2021</v>
      </c>
      <c r="BF19" s="8">
        <v>2022</v>
      </c>
      <c r="BG19" s="8">
        <v>2023</v>
      </c>
      <c r="BI19" s="8">
        <v>2015</v>
      </c>
      <c r="BJ19" s="8">
        <v>2016</v>
      </c>
      <c r="BK19" s="8">
        <v>2017</v>
      </c>
      <c r="BL19" s="8">
        <v>2018</v>
      </c>
      <c r="BM19" s="8">
        <v>2019</v>
      </c>
      <c r="BN19" s="8">
        <v>2020</v>
      </c>
      <c r="BO19" s="8">
        <v>2021</v>
      </c>
      <c r="BP19" s="8">
        <v>2022</v>
      </c>
      <c r="BQ19" s="8">
        <v>2023</v>
      </c>
      <c r="BS19" s="16">
        <v>2015</v>
      </c>
      <c r="BT19" s="16">
        <v>2016</v>
      </c>
      <c r="BU19" s="16">
        <v>2017</v>
      </c>
      <c r="BV19" s="16">
        <v>2018</v>
      </c>
      <c r="BW19" s="16">
        <v>2019</v>
      </c>
      <c r="BX19" s="16">
        <v>2020</v>
      </c>
      <c r="BY19" s="16">
        <v>2021</v>
      </c>
      <c r="BZ19" s="16">
        <v>2022</v>
      </c>
      <c r="CA19" s="16">
        <v>2023</v>
      </c>
      <c r="CX19" s="4"/>
    </row>
    <row r="20" spans="1:102" ht="53.4" x14ac:dyDescent="0.3">
      <c r="A20" s="10" t="s">
        <v>6</v>
      </c>
      <c r="B20" s="19"/>
      <c r="C20" s="19"/>
      <c r="D20" s="19"/>
      <c r="E20" s="19"/>
      <c r="F20" s="19"/>
      <c r="G20" s="20" t="s">
        <v>60</v>
      </c>
      <c r="H20" s="19"/>
      <c r="I20" s="19"/>
      <c r="J20" s="20" t="s">
        <v>52</v>
      </c>
      <c r="K20" s="7"/>
      <c r="L20" s="7"/>
      <c r="M20" s="7"/>
      <c r="N20" s="7"/>
      <c r="O20" s="2">
        <v>69</v>
      </c>
      <c r="P20" s="2">
        <v>66</v>
      </c>
      <c r="Q20" s="2">
        <v>84</v>
      </c>
      <c r="R20" s="5"/>
      <c r="S20" s="7"/>
      <c r="U20" s="7"/>
      <c r="V20" s="7"/>
      <c r="W20" s="7"/>
      <c r="X20" s="7"/>
      <c r="Y20" s="2">
        <v>74</v>
      </c>
      <c r="Z20" s="2">
        <v>78</v>
      </c>
      <c r="AA20" s="2">
        <v>77</v>
      </c>
      <c r="AB20" s="5"/>
      <c r="AC20" s="7"/>
      <c r="AE20" s="7"/>
      <c r="AF20" s="7"/>
      <c r="AG20" s="7"/>
      <c r="AH20" s="7"/>
      <c r="AI20" s="2">
        <v>88</v>
      </c>
      <c r="AJ20" s="2">
        <v>96</v>
      </c>
      <c r="AK20" s="2">
        <v>82</v>
      </c>
      <c r="AL20" s="5"/>
      <c r="AM20" s="7"/>
      <c r="AO20" s="7"/>
      <c r="AP20" s="7"/>
      <c r="AQ20" s="7"/>
      <c r="AR20" s="7"/>
      <c r="AS20" s="2">
        <v>22</v>
      </c>
      <c r="AT20" s="2">
        <v>72</v>
      </c>
      <c r="AU20" s="2">
        <v>65</v>
      </c>
      <c r="AV20" s="5"/>
      <c r="AW20" s="7"/>
      <c r="AY20" s="7"/>
      <c r="AZ20" s="7"/>
      <c r="BA20" s="7"/>
      <c r="BB20" s="7"/>
      <c r="BC20" s="2"/>
      <c r="BD20" s="2"/>
      <c r="BE20" s="2">
        <v>0</v>
      </c>
      <c r="BF20" s="5"/>
      <c r="BG20" s="7"/>
      <c r="BI20" s="7"/>
      <c r="BJ20" s="7"/>
      <c r="BK20" s="7"/>
      <c r="BL20" s="7"/>
      <c r="BM20" s="2">
        <v>392</v>
      </c>
      <c r="BN20" s="2">
        <v>387</v>
      </c>
      <c r="BO20" s="2">
        <v>330</v>
      </c>
      <c r="BP20" s="5"/>
      <c r="BQ20" s="7"/>
      <c r="BS20" s="22"/>
      <c r="BT20" s="22"/>
      <c r="BU20" s="22"/>
      <c r="BV20" s="22"/>
      <c r="BW20" s="9">
        <f>SUM(O20,Y20,AI20,AS20,BC20,BM20)</f>
        <v>645</v>
      </c>
      <c r="BX20" s="9">
        <f>SUM(P20,Z20,AJ20,AT20,BD20,BN20)</f>
        <v>699</v>
      </c>
      <c r="BY20" s="9">
        <f t="shared" ref="BY20:CA28" si="3">SUM(Q20,AA20,AK20,AU20,BE20,BO20)</f>
        <v>638</v>
      </c>
      <c r="BZ20" s="22"/>
      <c r="CA20" s="22"/>
    </row>
    <row r="21" spans="1:102" ht="53.4" x14ac:dyDescent="0.3">
      <c r="A21" s="6" t="s">
        <v>7</v>
      </c>
      <c r="B21" s="19"/>
      <c r="C21" s="19"/>
      <c r="D21" s="19"/>
      <c r="E21" s="19"/>
      <c r="F21" s="19"/>
      <c r="G21" s="20" t="s">
        <v>60</v>
      </c>
      <c r="H21" s="19"/>
      <c r="I21" s="19"/>
      <c r="J21" s="20" t="s">
        <v>52</v>
      </c>
      <c r="K21" s="2">
        <v>25</v>
      </c>
      <c r="L21" s="2">
        <v>22</v>
      </c>
      <c r="M21" s="2">
        <v>20</v>
      </c>
      <c r="N21" s="2">
        <v>10</v>
      </c>
      <c r="O21" s="2">
        <v>8</v>
      </c>
      <c r="P21" s="7"/>
      <c r="Q21" s="2">
        <v>31</v>
      </c>
      <c r="R21" s="2">
        <v>35</v>
      </c>
      <c r="S21" s="2">
        <v>35</v>
      </c>
      <c r="U21" s="2">
        <v>57</v>
      </c>
      <c r="V21" s="2">
        <v>73</v>
      </c>
      <c r="W21" s="2">
        <v>64</v>
      </c>
      <c r="X21" s="2">
        <v>33</v>
      </c>
      <c r="Y21" s="2">
        <v>19</v>
      </c>
      <c r="Z21" s="7"/>
      <c r="AA21" s="2">
        <v>51</v>
      </c>
      <c r="AB21" s="2">
        <v>64</v>
      </c>
      <c r="AC21" s="2">
        <v>64</v>
      </c>
      <c r="AE21" s="2">
        <v>51</v>
      </c>
      <c r="AF21" s="2">
        <v>64</v>
      </c>
      <c r="AG21" s="2">
        <v>56</v>
      </c>
      <c r="AH21" s="2">
        <v>49</v>
      </c>
      <c r="AI21" s="2">
        <v>32</v>
      </c>
      <c r="AJ21" s="7"/>
      <c r="AK21" s="2">
        <v>84</v>
      </c>
      <c r="AL21" s="2">
        <v>499</v>
      </c>
      <c r="AM21" s="2">
        <v>91</v>
      </c>
      <c r="AO21" s="2">
        <v>226</v>
      </c>
      <c r="AP21" s="2">
        <v>165</v>
      </c>
      <c r="AQ21" s="2">
        <v>189</v>
      </c>
      <c r="AR21" s="2">
        <v>45</v>
      </c>
      <c r="AS21" s="2">
        <v>14</v>
      </c>
      <c r="AT21" s="7"/>
      <c r="AU21" s="2">
        <v>201</v>
      </c>
      <c r="AV21" s="2">
        <v>193</v>
      </c>
      <c r="AW21" s="2">
        <v>2</v>
      </c>
      <c r="AY21" s="2"/>
      <c r="AZ21" s="2"/>
      <c r="BA21" s="2"/>
      <c r="BB21" s="2">
        <v>324</v>
      </c>
      <c r="BC21" s="2">
        <v>901</v>
      </c>
      <c r="BD21" s="7"/>
      <c r="BE21" s="2">
        <v>0</v>
      </c>
      <c r="BF21" s="2"/>
      <c r="BG21" s="2"/>
      <c r="BI21" s="2">
        <v>308</v>
      </c>
      <c r="BJ21" s="2">
        <v>331</v>
      </c>
      <c r="BK21" s="2">
        <v>306</v>
      </c>
      <c r="BL21" s="2">
        <v>169</v>
      </c>
      <c r="BM21" s="2">
        <v>64</v>
      </c>
      <c r="BN21" s="7"/>
      <c r="BO21" s="2">
        <v>313</v>
      </c>
      <c r="BP21" s="2">
        <v>332</v>
      </c>
      <c r="BQ21" s="2">
        <v>391</v>
      </c>
      <c r="BS21" s="9">
        <f t="shared" ref="BS21:BX28" si="4">SUM(K21,U21,AE21,AO21,AY21,BI21)</f>
        <v>667</v>
      </c>
      <c r="BT21" s="9">
        <f t="shared" si="4"/>
        <v>655</v>
      </c>
      <c r="BU21" s="9">
        <f t="shared" si="4"/>
        <v>635</v>
      </c>
      <c r="BV21" s="9">
        <f t="shared" si="4"/>
        <v>630</v>
      </c>
      <c r="BW21" s="9">
        <f t="shared" si="4"/>
        <v>1038</v>
      </c>
      <c r="BX21" s="22"/>
      <c r="BY21" s="9">
        <f t="shared" si="3"/>
        <v>680</v>
      </c>
      <c r="BZ21" s="9">
        <f t="shared" si="3"/>
        <v>1123</v>
      </c>
      <c r="CA21" s="9">
        <f t="shared" si="3"/>
        <v>583</v>
      </c>
    </row>
    <row r="22" spans="1:102" ht="53.4" x14ac:dyDescent="0.3">
      <c r="A22" s="6" t="s">
        <v>8</v>
      </c>
      <c r="B22" s="19"/>
      <c r="C22" s="19"/>
      <c r="D22" s="19"/>
      <c r="E22" s="19"/>
      <c r="F22" s="19"/>
      <c r="G22" s="20" t="s">
        <v>60</v>
      </c>
      <c r="H22" s="19"/>
      <c r="I22" s="19"/>
      <c r="J22" s="20" t="s">
        <v>52</v>
      </c>
      <c r="K22" s="2">
        <v>104</v>
      </c>
      <c r="L22" s="2">
        <v>135</v>
      </c>
      <c r="M22" s="2">
        <v>411</v>
      </c>
      <c r="N22" s="2">
        <v>501</v>
      </c>
      <c r="O22" s="2">
        <v>107</v>
      </c>
      <c r="P22" s="2">
        <v>117</v>
      </c>
      <c r="Q22" s="2">
        <v>111</v>
      </c>
      <c r="R22" s="2">
        <v>143</v>
      </c>
      <c r="S22" s="2">
        <v>151</v>
      </c>
      <c r="U22" s="2">
        <v>78</v>
      </c>
      <c r="V22" s="2">
        <v>98</v>
      </c>
      <c r="W22" s="2">
        <v>106</v>
      </c>
      <c r="X22" s="2">
        <v>125</v>
      </c>
      <c r="Y22" s="2">
        <v>90</v>
      </c>
      <c r="Z22" s="2">
        <v>87</v>
      </c>
      <c r="AA22" s="2">
        <v>73</v>
      </c>
      <c r="AB22" s="2">
        <v>95</v>
      </c>
      <c r="AC22" s="2">
        <v>117</v>
      </c>
      <c r="AE22" s="2">
        <v>92</v>
      </c>
      <c r="AF22" s="2">
        <v>103</v>
      </c>
      <c r="AG22" s="2">
        <v>91</v>
      </c>
      <c r="AH22" s="2">
        <v>114</v>
      </c>
      <c r="AI22" s="2">
        <v>62</v>
      </c>
      <c r="AJ22" s="2">
        <v>29</v>
      </c>
      <c r="AK22" s="2">
        <v>10</v>
      </c>
      <c r="AL22" s="2">
        <v>8</v>
      </c>
      <c r="AM22" s="2">
        <v>6</v>
      </c>
      <c r="AO22" s="2">
        <v>11</v>
      </c>
      <c r="AP22" s="2">
        <v>9</v>
      </c>
      <c r="AQ22" s="2">
        <v>22</v>
      </c>
      <c r="AR22" s="2">
        <v>11</v>
      </c>
      <c r="AS22" s="2">
        <v>4</v>
      </c>
      <c r="AT22" s="2">
        <v>10</v>
      </c>
      <c r="AU22" s="2">
        <v>6</v>
      </c>
      <c r="AV22" s="2">
        <v>10</v>
      </c>
      <c r="AW22" s="2">
        <v>14</v>
      </c>
      <c r="AY22" s="2"/>
      <c r="AZ22" s="2"/>
      <c r="BA22" s="2"/>
      <c r="BB22" s="2"/>
      <c r="BC22" s="2"/>
      <c r="BD22" s="2"/>
      <c r="BE22" s="2">
        <v>0</v>
      </c>
      <c r="BF22" s="2"/>
      <c r="BG22" s="2"/>
      <c r="BI22" s="2">
        <v>1322</v>
      </c>
      <c r="BJ22" s="2">
        <v>1385</v>
      </c>
      <c r="BK22" s="2">
        <v>1425</v>
      </c>
      <c r="BL22" s="2">
        <v>1548</v>
      </c>
      <c r="BM22" s="2">
        <v>799</v>
      </c>
      <c r="BN22" s="2">
        <v>940</v>
      </c>
      <c r="BO22" s="2">
        <v>1025</v>
      </c>
      <c r="BP22" s="2">
        <v>1145</v>
      </c>
      <c r="BQ22" s="2">
        <v>1236</v>
      </c>
      <c r="BS22" s="9">
        <f t="shared" si="4"/>
        <v>1607</v>
      </c>
      <c r="BT22" s="9">
        <f t="shared" si="4"/>
        <v>1730</v>
      </c>
      <c r="BU22" s="9">
        <f t="shared" si="4"/>
        <v>2055</v>
      </c>
      <c r="BV22" s="9">
        <f t="shared" si="4"/>
        <v>2299</v>
      </c>
      <c r="BW22" s="9">
        <f t="shared" si="4"/>
        <v>1062</v>
      </c>
      <c r="BX22" s="9">
        <f t="shared" si="4"/>
        <v>1183</v>
      </c>
      <c r="BY22" s="9">
        <f t="shared" si="3"/>
        <v>1225</v>
      </c>
      <c r="BZ22" s="9">
        <f t="shared" si="3"/>
        <v>1401</v>
      </c>
      <c r="CA22" s="9">
        <f t="shared" si="3"/>
        <v>1524</v>
      </c>
    </row>
    <row r="23" spans="1:102" ht="53.4" x14ac:dyDescent="0.3">
      <c r="A23" s="6" t="s">
        <v>9</v>
      </c>
      <c r="B23" s="19"/>
      <c r="C23" s="19"/>
      <c r="D23" s="19"/>
      <c r="E23" s="19"/>
      <c r="F23" s="19"/>
      <c r="G23" s="20" t="s">
        <v>60</v>
      </c>
      <c r="H23" s="19"/>
      <c r="I23" s="19"/>
      <c r="J23" s="20" t="s">
        <v>52</v>
      </c>
      <c r="K23" s="7"/>
      <c r="L23" s="2">
        <v>16</v>
      </c>
      <c r="M23" s="2">
        <v>21</v>
      </c>
      <c r="N23" s="2">
        <v>26</v>
      </c>
      <c r="O23" s="2">
        <v>29</v>
      </c>
      <c r="P23" s="2">
        <v>34</v>
      </c>
      <c r="Q23" s="2">
        <v>33</v>
      </c>
      <c r="R23" s="2">
        <v>25</v>
      </c>
      <c r="S23" s="2">
        <v>21</v>
      </c>
      <c r="U23" s="7"/>
      <c r="V23" s="2">
        <v>47</v>
      </c>
      <c r="W23" s="2">
        <v>61</v>
      </c>
      <c r="X23" s="2">
        <v>44</v>
      </c>
      <c r="Y23" s="2">
        <v>56</v>
      </c>
      <c r="Z23" s="2">
        <v>47</v>
      </c>
      <c r="AA23" s="2">
        <v>38</v>
      </c>
      <c r="AB23" s="2">
        <v>26</v>
      </c>
      <c r="AC23" s="2">
        <v>31</v>
      </c>
      <c r="AE23" s="7"/>
      <c r="AF23" s="2">
        <v>74</v>
      </c>
      <c r="AG23" s="2">
        <v>73</v>
      </c>
      <c r="AH23" s="2">
        <v>78</v>
      </c>
      <c r="AI23" s="2">
        <v>89</v>
      </c>
      <c r="AJ23" s="2">
        <v>105</v>
      </c>
      <c r="AK23" s="2">
        <v>95</v>
      </c>
      <c r="AL23" s="2">
        <v>96</v>
      </c>
      <c r="AM23" s="2">
        <v>110</v>
      </c>
      <c r="AO23" s="7"/>
      <c r="AP23" s="2"/>
      <c r="AQ23" s="2"/>
      <c r="AR23" s="2">
        <v>0</v>
      </c>
      <c r="AS23" s="2"/>
      <c r="AT23" s="2"/>
      <c r="AU23" s="2">
        <v>0</v>
      </c>
      <c r="AV23" s="2"/>
      <c r="AW23" s="2">
        <v>1</v>
      </c>
      <c r="AY23" s="7"/>
      <c r="AZ23" s="2"/>
      <c r="BA23" s="2"/>
      <c r="BB23" s="2"/>
      <c r="BC23" s="2"/>
      <c r="BD23" s="2"/>
      <c r="BE23" s="2">
        <v>0</v>
      </c>
      <c r="BF23" s="2"/>
      <c r="BG23" s="2"/>
      <c r="BI23" s="7"/>
      <c r="BJ23" s="2">
        <v>621</v>
      </c>
      <c r="BK23" s="2">
        <v>656</v>
      </c>
      <c r="BL23" s="2">
        <v>648</v>
      </c>
      <c r="BM23" s="2">
        <v>226</v>
      </c>
      <c r="BN23" s="2">
        <v>236</v>
      </c>
      <c r="BO23" s="2">
        <v>244</v>
      </c>
      <c r="BP23" s="2">
        <v>187</v>
      </c>
      <c r="BQ23" s="2">
        <v>159</v>
      </c>
      <c r="BS23" s="9">
        <f t="shared" si="4"/>
        <v>0</v>
      </c>
      <c r="BT23" s="9">
        <f t="shared" si="4"/>
        <v>758</v>
      </c>
      <c r="BU23" s="9">
        <f t="shared" si="4"/>
        <v>811</v>
      </c>
      <c r="BV23" s="9">
        <f t="shared" si="4"/>
        <v>796</v>
      </c>
      <c r="BW23" s="9">
        <f t="shared" si="4"/>
        <v>400</v>
      </c>
      <c r="BX23" s="9">
        <f t="shared" si="4"/>
        <v>422</v>
      </c>
      <c r="BY23" s="9">
        <f t="shared" si="3"/>
        <v>410</v>
      </c>
      <c r="BZ23" s="9">
        <f t="shared" si="3"/>
        <v>334</v>
      </c>
      <c r="CA23" s="9">
        <f t="shared" si="3"/>
        <v>322</v>
      </c>
    </row>
    <row r="24" spans="1:102" ht="53.4" x14ac:dyDescent="0.3">
      <c r="A24" s="6" t="s">
        <v>10</v>
      </c>
      <c r="B24" s="19"/>
      <c r="C24" s="19"/>
      <c r="D24" s="19"/>
      <c r="E24" s="19"/>
      <c r="F24" s="19"/>
      <c r="G24" s="20" t="s">
        <v>60</v>
      </c>
      <c r="H24" s="19"/>
      <c r="I24" s="19"/>
      <c r="J24" s="20" t="s">
        <v>52</v>
      </c>
      <c r="K24" s="2">
        <v>210</v>
      </c>
      <c r="L24" s="2">
        <v>355</v>
      </c>
      <c r="M24" s="2">
        <v>426</v>
      </c>
      <c r="N24" s="2">
        <v>426</v>
      </c>
      <c r="O24" s="2">
        <v>368</v>
      </c>
      <c r="P24" s="2">
        <v>385</v>
      </c>
      <c r="Q24" s="2">
        <v>387</v>
      </c>
      <c r="R24" s="2">
        <v>400</v>
      </c>
      <c r="S24" s="2">
        <v>254</v>
      </c>
      <c r="U24" s="2">
        <v>76</v>
      </c>
      <c r="V24" s="2">
        <v>44</v>
      </c>
      <c r="W24" s="2">
        <v>56</v>
      </c>
      <c r="X24" s="2">
        <v>69</v>
      </c>
      <c r="Y24" s="2">
        <v>63</v>
      </c>
      <c r="Z24" s="2">
        <v>70</v>
      </c>
      <c r="AA24" s="2">
        <v>72</v>
      </c>
      <c r="AB24" s="2">
        <v>71</v>
      </c>
      <c r="AC24" s="2">
        <v>55</v>
      </c>
      <c r="AE24" s="2">
        <v>89</v>
      </c>
      <c r="AF24" s="2">
        <v>80</v>
      </c>
      <c r="AG24" s="2">
        <v>79</v>
      </c>
      <c r="AH24" s="2">
        <v>85</v>
      </c>
      <c r="AI24" s="2">
        <v>72</v>
      </c>
      <c r="AJ24" s="2">
        <v>61</v>
      </c>
      <c r="AK24" s="2">
        <v>84</v>
      </c>
      <c r="AL24" s="2">
        <v>84</v>
      </c>
      <c r="AM24" s="2">
        <v>55</v>
      </c>
      <c r="AO24" s="2"/>
      <c r="AP24" s="2"/>
      <c r="AQ24" s="2">
        <v>2</v>
      </c>
      <c r="AR24" s="2">
        <v>1</v>
      </c>
      <c r="AS24" s="2">
        <v>1</v>
      </c>
      <c r="AT24" s="2"/>
      <c r="AU24" s="2">
        <v>0</v>
      </c>
      <c r="AV24" s="2">
        <v>1</v>
      </c>
      <c r="AW24" s="2"/>
      <c r="AY24" s="2"/>
      <c r="AZ24" s="2"/>
      <c r="BA24" s="2"/>
      <c r="BB24" s="2"/>
      <c r="BC24" s="2"/>
      <c r="BD24" s="2"/>
      <c r="BE24" s="2">
        <v>0</v>
      </c>
      <c r="BF24" s="2"/>
      <c r="BG24" s="2"/>
      <c r="BI24" s="2">
        <v>925</v>
      </c>
      <c r="BJ24" s="2">
        <v>662</v>
      </c>
      <c r="BK24" s="2">
        <v>643</v>
      </c>
      <c r="BL24" s="2">
        <v>544</v>
      </c>
      <c r="BM24" s="2">
        <v>420</v>
      </c>
      <c r="BN24" s="2">
        <v>446</v>
      </c>
      <c r="BO24" s="2">
        <v>466</v>
      </c>
      <c r="BP24" s="2">
        <v>400</v>
      </c>
      <c r="BQ24" s="2">
        <v>163</v>
      </c>
      <c r="BS24" s="9">
        <f t="shared" si="4"/>
        <v>1300</v>
      </c>
      <c r="BT24" s="9">
        <f t="shared" si="4"/>
        <v>1141</v>
      </c>
      <c r="BU24" s="9">
        <f t="shared" si="4"/>
        <v>1206</v>
      </c>
      <c r="BV24" s="9">
        <f t="shared" si="4"/>
        <v>1125</v>
      </c>
      <c r="BW24" s="9">
        <f t="shared" si="4"/>
        <v>924</v>
      </c>
      <c r="BX24" s="9">
        <f t="shared" si="4"/>
        <v>962</v>
      </c>
      <c r="BY24" s="9">
        <f t="shared" si="3"/>
        <v>1009</v>
      </c>
      <c r="BZ24" s="9">
        <f t="shared" si="3"/>
        <v>956</v>
      </c>
      <c r="CA24" s="9">
        <f t="shared" si="3"/>
        <v>527</v>
      </c>
    </row>
    <row r="25" spans="1:102" ht="53.4" x14ac:dyDescent="0.3">
      <c r="A25" s="6" t="s">
        <v>11</v>
      </c>
      <c r="B25" s="19"/>
      <c r="C25" s="19"/>
      <c r="D25" s="19"/>
      <c r="E25" s="19"/>
      <c r="F25" s="19"/>
      <c r="G25" s="20" t="s">
        <v>60</v>
      </c>
      <c r="H25" s="19"/>
      <c r="I25" s="19"/>
      <c r="J25" s="20" t="s">
        <v>52</v>
      </c>
      <c r="K25" s="2">
        <v>77</v>
      </c>
      <c r="L25" s="2">
        <v>97</v>
      </c>
      <c r="M25" s="2">
        <v>64</v>
      </c>
      <c r="N25" s="2">
        <v>53</v>
      </c>
      <c r="O25" s="2">
        <v>58</v>
      </c>
      <c r="P25" s="2">
        <v>78</v>
      </c>
      <c r="Q25" s="2">
        <v>92</v>
      </c>
      <c r="R25" s="2">
        <v>102</v>
      </c>
      <c r="S25" s="2">
        <v>128</v>
      </c>
      <c r="U25" s="2">
        <v>73</v>
      </c>
      <c r="V25" s="2">
        <v>102</v>
      </c>
      <c r="W25" s="2">
        <v>70</v>
      </c>
      <c r="X25" s="2">
        <v>68</v>
      </c>
      <c r="Y25" s="2">
        <v>60</v>
      </c>
      <c r="Z25" s="2">
        <v>64</v>
      </c>
      <c r="AA25" s="2">
        <v>66</v>
      </c>
      <c r="AB25" s="2">
        <v>62</v>
      </c>
      <c r="AC25" s="2">
        <v>55</v>
      </c>
      <c r="AE25" s="2">
        <v>67</v>
      </c>
      <c r="AF25" s="2">
        <v>118</v>
      </c>
      <c r="AG25" s="2">
        <v>95</v>
      </c>
      <c r="AH25" s="2">
        <v>98</v>
      </c>
      <c r="AI25" s="2">
        <v>86</v>
      </c>
      <c r="AJ25" s="2">
        <v>100</v>
      </c>
      <c r="AK25" s="2">
        <v>117</v>
      </c>
      <c r="AL25" s="2">
        <v>106</v>
      </c>
      <c r="AM25" s="2">
        <v>121</v>
      </c>
      <c r="AO25" s="2">
        <v>5</v>
      </c>
      <c r="AP25" s="2">
        <v>4</v>
      </c>
      <c r="AQ25" s="2">
        <v>2</v>
      </c>
      <c r="AR25" s="2">
        <v>7</v>
      </c>
      <c r="AS25" s="2">
        <v>9</v>
      </c>
      <c r="AT25" s="2">
        <v>9</v>
      </c>
      <c r="AU25" s="2">
        <v>5</v>
      </c>
      <c r="AV25" s="2">
        <v>5</v>
      </c>
      <c r="AW25" s="2">
        <v>2</v>
      </c>
      <c r="AY25" s="2">
        <v>1</v>
      </c>
      <c r="AZ25" s="2">
        <v>7</v>
      </c>
      <c r="BA25" s="2">
        <v>3</v>
      </c>
      <c r="BB25" s="2">
        <v>2</v>
      </c>
      <c r="BC25" s="2">
        <v>3</v>
      </c>
      <c r="BD25" s="2">
        <v>6</v>
      </c>
      <c r="BE25" s="2">
        <v>4</v>
      </c>
      <c r="BF25" s="2">
        <v>10</v>
      </c>
      <c r="BG25" s="2"/>
      <c r="BI25" s="2">
        <v>1013</v>
      </c>
      <c r="BJ25" s="2">
        <v>1120</v>
      </c>
      <c r="BK25" s="2">
        <v>692</v>
      </c>
      <c r="BL25" s="2">
        <v>615</v>
      </c>
      <c r="BM25" s="2">
        <v>530</v>
      </c>
      <c r="BN25" s="2">
        <v>632</v>
      </c>
      <c r="BO25" s="2">
        <v>609</v>
      </c>
      <c r="BP25" s="2">
        <v>617</v>
      </c>
      <c r="BQ25" s="2">
        <v>488</v>
      </c>
      <c r="BS25" s="9">
        <f t="shared" si="4"/>
        <v>1236</v>
      </c>
      <c r="BT25" s="9">
        <f t="shared" si="4"/>
        <v>1448</v>
      </c>
      <c r="BU25" s="9">
        <f t="shared" si="4"/>
        <v>926</v>
      </c>
      <c r="BV25" s="9">
        <f t="shared" si="4"/>
        <v>843</v>
      </c>
      <c r="BW25" s="9">
        <f t="shared" si="4"/>
        <v>746</v>
      </c>
      <c r="BX25" s="9">
        <f t="shared" si="4"/>
        <v>889</v>
      </c>
      <c r="BY25" s="9">
        <f t="shared" si="3"/>
        <v>893</v>
      </c>
      <c r="BZ25" s="9">
        <f t="shared" si="3"/>
        <v>902</v>
      </c>
      <c r="CA25" s="9">
        <f t="shared" si="3"/>
        <v>794</v>
      </c>
    </row>
    <row r="26" spans="1:102" ht="53.4" x14ac:dyDescent="0.3">
      <c r="A26" s="6" t="s">
        <v>12</v>
      </c>
      <c r="B26" s="19"/>
      <c r="C26" s="19"/>
      <c r="D26" s="19"/>
      <c r="E26" s="19"/>
      <c r="F26" s="19"/>
      <c r="G26" s="20" t="s">
        <v>60</v>
      </c>
      <c r="H26" s="19"/>
      <c r="I26" s="19"/>
      <c r="J26" s="20" t="s">
        <v>52</v>
      </c>
      <c r="K26" s="2">
        <v>77</v>
      </c>
      <c r="L26" s="2">
        <v>102</v>
      </c>
      <c r="M26" s="2">
        <v>91</v>
      </c>
      <c r="N26" s="7"/>
      <c r="O26" s="2">
        <v>45</v>
      </c>
      <c r="P26" s="2">
        <v>53</v>
      </c>
      <c r="Q26" s="2">
        <v>72</v>
      </c>
      <c r="R26" s="2">
        <v>50</v>
      </c>
      <c r="S26" s="2">
        <v>57</v>
      </c>
      <c r="U26" s="2">
        <v>46</v>
      </c>
      <c r="V26" s="2">
        <v>43</v>
      </c>
      <c r="W26" s="2">
        <v>44</v>
      </c>
      <c r="X26" s="7"/>
      <c r="Y26" s="2">
        <v>33</v>
      </c>
      <c r="Z26" s="2">
        <v>52</v>
      </c>
      <c r="AA26" s="2">
        <v>36</v>
      </c>
      <c r="AB26" s="2">
        <v>25</v>
      </c>
      <c r="AC26" s="2">
        <v>36</v>
      </c>
      <c r="AE26" s="2">
        <v>94</v>
      </c>
      <c r="AF26" s="2">
        <v>85</v>
      </c>
      <c r="AG26" s="2">
        <v>108</v>
      </c>
      <c r="AH26" s="7"/>
      <c r="AI26" s="2">
        <v>94</v>
      </c>
      <c r="AJ26" s="2">
        <v>108</v>
      </c>
      <c r="AK26" s="2">
        <v>92</v>
      </c>
      <c r="AL26" s="2">
        <v>84</v>
      </c>
      <c r="AM26" s="2">
        <v>77</v>
      </c>
      <c r="AO26" s="2">
        <v>2</v>
      </c>
      <c r="AP26" s="2">
        <v>2</v>
      </c>
      <c r="AQ26" s="2">
        <v>2</v>
      </c>
      <c r="AR26" s="7"/>
      <c r="AS26" s="2">
        <v>2</v>
      </c>
      <c r="AT26" s="2">
        <v>3</v>
      </c>
      <c r="AU26" s="2">
        <v>2</v>
      </c>
      <c r="AV26" s="2">
        <v>1</v>
      </c>
      <c r="AW26" s="2">
        <v>1</v>
      </c>
      <c r="AY26" s="2"/>
      <c r="AZ26" s="2"/>
      <c r="BA26" s="2"/>
      <c r="BB26" s="7"/>
      <c r="BC26" s="2"/>
      <c r="BD26" s="2"/>
      <c r="BE26" s="2">
        <v>0</v>
      </c>
      <c r="BF26" s="2"/>
      <c r="BG26" s="2"/>
      <c r="BI26" s="2">
        <v>1363</v>
      </c>
      <c r="BJ26" s="2">
        <v>1418</v>
      </c>
      <c r="BK26" s="2">
        <v>1879</v>
      </c>
      <c r="BL26" s="7"/>
      <c r="BM26" s="2">
        <v>642</v>
      </c>
      <c r="BN26" s="2">
        <v>862</v>
      </c>
      <c r="BO26" s="2">
        <v>639</v>
      </c>
      <c r="BP26" s="2">
        <v>641</v>
      </c>
      <c r="BQ26" s="2">
        <v>816</v>
      </c>
      <c r="BS26" s="9">
        <f t="shared" si="4"/>
        <v>1582</v>
      </c>
      <c r="BT26" s="9">
        <f t="shared" si="4"/>
        <v>1650</v>
      </c>
      <c r="BU26" s="9">
        <f t="shared" si="4"/>
        <v>2124</v>
      </c>
      <c r="BV26" s="22"/>
      <c r="BW26" s="9">
        <f t="shared" si="4"/>
        <v>816</v>
      </c>
      <c r="BX26" s="9">
        <f t="shared" si="4"/>
        <v>1078</v>
      </c>
      <c r="BY26" s="9">
        <f t="shared" si="3"/>
        <v>841</v>
      </c>
      <c r="BZ26" s="9">
        <f t="shared" si="3"/>
        <v>801</v>
      </c>
      <c r="CA26" s="9">
        <f t="shared" si="3"/>
        <v>987</v>
      </c>
    </row>
    <row r="27" spans="1:102" ht="53.4" x14ac:dyDescent="0.3">
      <c r="A27" s="6" t="s">
        <v>13</v>
      </c>
      <c r="B27" s="19"/>
      <c r="C27" s="19"/>
      <c r="D27" s="19"/>
      <c r="E27" s="19"/>
      <c r="F27" s="19"/>
      <c r="G27" s="20" t="s">
        <v>60</v>
      </c>
      <c r="H27" s="19"/>
      <c r="I27" s="19"/>
      <c r="J27" s="20" t="s">
        <v>52</v>
      </c>
      <c r="K27" s="2">
        <v>395</v>
      </c>
      <c r="L27" s="2">
        <v>131</v>
      </c>
      <c r="M27" s="2">
        <v>18</v>
      </c>
      <c r="N27" s="2">
        <v>5</v>
      </c>
      <c r="O27" s="2">
        <v>2</v>
      </c>
      <c r="P27" s="2">
        <v>0</v>
      </c>
      <c r="Q27" s="2">
        <v>0</v>
      </c>
      <c r="R27" s="2">
        <v>473</v>
      </c>
      <c r="S27" s="2">
        <v>628</v>
      </c>
      <c r="U27" s="2">
        <v>61</v>
      </c>
      <c r="V27" s="2">
        <v>17</v>
      </c>
      <c r="W27" s="2">
        <v>0</v>
      </c>
      <c r="X27" s="2">
        <v>2</v>
      </c>
      <c r="Y27" s="2"/>
      <c r="Z27" s="2">
        <v>0</v>
      </c>
      <c r="AA27" s="2">
        <v>0</v>
      </c>
      <c r="AB27" s="2">
        <v>43</v>
      </c>
      <c r="AC27" s="2">
        <v>56</v>
      </c>
      <c r="AE27" s="2">
        <v>82</v>
      </c>
      <c r="AF27" s="2">
        <v>18</v>
      </c>
      <c r="AG27" s="2">
        <v>0</v>
      </c>
      <c r="AH27" s="2">
        <v>0</v>
      </c>
      <c r="AI27" s="2"/>
      <c r="AJ27" s="2">
        <v>0</v>
      </c>
      <c r="AK27" s="2">
        <v>0</v>
      </c>
      <c r="AL27" s="2">
        <v>106</v>
      </c>
      <c r="AM27" s="2">
        <v>101</v>
      </c>
      <c r="AO27" s="2">
        <v>1</v>
      </c>
      <c r="AP27" s="2"/>
      <c r="AQ27" s="2">
        <v>1</v>
      </c>
      <c r="AR27" s="2">
        <v>1</v>
      </c>
      <c r="AS27" s="2"/>
      <c r="AT27" s="2"/>
      <c r="AU27" s="2">
        <v>0</v>
      </c>
      <c r="AV27" s="2">
        <v>4</v>
      </c>
      <c r="AW27" s="2">
        <v>3</v>
      </c>
      <c r="AY27" s="2"/>
      <c r="AZ27" s="2"/>
      <c r="BA27" s="2"/>
      <c r="BB27" s="2"/>
      <c r="BC27" s="2"/>
      <c r="BD27" s="2"/>
      <c r="BE27" s="2">
        <v>0</v>
      </c>
      <c r="BF27" s="2"/>
      <c r="BG27" s="2"/>
      <c r="BI27" s="2">
        <v>820</v>
      </c>
      <c r="BJ27" s="2">
        <v>123</v>
      </c>
      <c r="BK27" s="2">
        <v>11</v>
      </c>
      <c r="BL27" s="2">
        <v>3</v>
      </c>
      <c r="BM27" s="2">
        <v>3</v>
      </c>
      <c r="BN27" s="2"/>
      <c r="BO27" s="2">
        <v>0</v>
      </c>
      <c r="BP27" s="2">
        <v>674</v>
      </c>
      <c r="BQ27" s="2">
        <v>928</v>
      </c>
      <c r="BS27" s="9">
        <f t="shared" si="4"/>
        <v>1359</v>
      </c>
      <c r="BT27" s="9">
        <f t="shared" si="4"/>
        <v>289</v>
      </c>
      <c r="BU27" s="9">
        <f t="shared" si="4"/>
        <v>30</v>
      </c>
      <c r="BV27" s="9">
        <f t="shared" si="4"/>
        <v>11</v>
      </c>
      <c r="BW27" s="9">
        <f t="shared" si="4"/>
        <v>5</v>
      </c>
      <c r="BX27" s="9">
        <f t="shared" si="4"/>
        <v>0</v>
      </c>
      <c r="BY27" s="9">
        <f t="shared" si="3"/>
        <v>0</v>
      </c>
      <c r="BZ27" s="9">
        <f t="shared" si="3"/>
        <v>1300</v>
      </c>
      <c r="CA27" s="9">
        <f t="shared" si="3"/>
        <v>1716</v>
      </c>
    </row>
    <row r="28" spans="1:102" ht="53.4" x14ac:dyDescent="0.3">
      <c r="A28" s="6" t="s">
        <v>14</v>
      </c>
      <c r="B28" s="19"/>
      <c r="C28" s="19"/>
      <c r="D28" s="19"/>
      <c r="E28" s="19"/>
      <c r="F28" s="19"/>
      <c r="G28" s="20" t="s">
        <v>64</v>
      </c>
      <c r="H28" s="19"/>
      <c r="I28" s="19"/>
      <c r="J28" s="20" t="s">
        <v>31</v>
      </c>
      <c r="K28" s="2">
        <f t="shared" ref="K28:BI28" si="5">SUM(K24:K27,K21:K22)</f>
        <v>888</v>
      </c>
      <c r="L28" s="2">
        <f>SUM(L21:L27)</f>
        <v>858</v>
      </c>
      <c r="M28" s="2">
        <f>SUM(M21:M27)</f>
        <v>1051</v>
      </c>
      <c r="N28" s="2">
        <f>SUM(N27,N21:N25)</f>
        <v>1021</v>
      </c>
      <c r="O28" s="2">
        <f>SUM(O20:O27)</f>
        <v>686</v>
      </c>
      <c r="P28" s="2">
        <f>SUM(P20:P27)</f>
        <v>733</v>
      </c>
      <c r="Q28" s="2">
        <v>810</v>
      </c>
      <c r="R28" s="2">
        <v>1228</v>
      </c>
      <c r="S28" s="2">
        <v>1274</v>
      </c>
      <c r="U28" s="2">
        <f t="shared" si="5"/>
        <v>391</v>
      </c>
      <c r="V28" s="2">
        <f>SUM(V21:V27)</f>
        <v>424</v>
      </c>
      <c r="W28" s="2">
        <f>SUM(W21:W27)</f>
        <v>401</v>
      </c>
      <c r="X28" s="2">
        <f>SUM(X27,X21:X25)</f>
        <v>341</v>
      </c>
      <c r="Y28" s="2">
        <f>SUM(Y20:Y27)</f>
        <v>395</v>
      </c>
      <c r="Z28" s="2">
        <f>SUM(Z20:Z27)</f>
        <v>398</v>
      </c>
      <c r="AA28" s="2">
        <v>413</v>
      </c>
      <c r="AB28" s="2">
        <v>386</v>
      </c>
      <c r="AC28" s="2">
        <v>414</v>
      </c>
      <c r="AE28" s="2">
        <f t="shared" si="5"/>
        <v>475</v>
      </c>
      <c r="AF28" s="2">
        <f>SUM(AF21:AF27)</f>
        <v>542</v>
      </c>
      <c r="AG28" s="2">
        <f>SUM(AG21:AG27)</f>
        <v>502</v>
      </c>
      <c r="AH28" s="2">
        <f>SUM(AH27,AH21:AH25)</f>
        <v>424</v>
      </c>
      <c r="AI28" s="2">
        <f>SUM(AI20:AI27)</f>
        <v>523</v>
      </c>
      <c r="AJ28" s="2">
        <f>SUM(AJ20:AJ27)</f>
        <v>499</v>
      </c>
      <c r="AK28" s="2">
        <v>564</v>
      </c>
      <c r="AL28" s="2">
        <v>983</v>
      </c>
      <c r="AM28" s="2">
        <v>561</v>
      </c>
      <c r="AO28" s="2">
        <f t="shared" si="5"/>
        <v>245</v>
      </c>
      <c r="AP28" s="2">
        <f>SUM(AP21:AP27)</f>
        <v>180</v>
      </c>
      <c r="AQ28" s="2">
        <f>SUM(AQ21:AQ27)</f>
        <v>218</v>
      </c>
      <c r="AR28" s="2">
        <f>SUM(AR27,AR21:AR25)</f>
        <v>65</v>
      </c>
      <c r="AS28" s="2">
        <f>SUM(AS20:AS27)</f>
        <v>52</v>
      </c>
      <c r="AT28" s="2">
        <f>SUM(AT20:AT27)</f>
        <v>94</v>
      </c>
      <c r="AU28" s="2">
        <v>279</v>
      </c>
      <c r="AV28" s="2">
        <v>214</v>
      </c>
      <c r="AW28" s="2">
        <v>23</v>
      </c>
      <c r="AY28" s="2">
        <f>SUM(AY21:AY27)</f>
        <v>1</v>
      </c>
      <c r="AZ28" s="2">
        <f>SUM(AZ21:AZ27)</f>
        <v>7</v>
      </c>
      <c r="BA28" s="2">
        <f>SUM(BA21:BA27)</f>
        <v>3</v>
      </c>
      <c r="BB28" s="2">
        <f>SUM(BB21:BB27)</f>
        <v>326</v>
      </c>
      <c r="BC28" s="2">
        <f>SUM(BC20:BC27)</f>
        <v>904</v>
      </c>
      <c r="BD28" s="2">
        <f>SUM(BD20:BD27)</f>
        <v>6</v>
      </c>
      <c r="BE28" s="2">
        <v>4</v>
      </c>
      <c r="BF28" s="2">
        <v>10</v>
      </c>
      <c r="BG28" s="2"/>
      <c r="BI28" s="2">
        <f t="shared" si="5"/>
        <v>5751</v>
      </c>
      <c r="BJ28" s="2">
        <f>SUM(BJ21:BJ27)</f>
        <v>5660</v>
      </c>
      <c r="BK28" s="2">
        <f t="shared" ref="BK28" si="6">SUM(BK21:BK27)</f>
        <v>5612</v>
      </c>
      <c r="BL28" s="2">
        <f>SUM(BL27,BL21:BL25)</f>
        <v>3527</v>
      </c>
      <c r="BM28" s="2">
        <f>SUM(BM20:BM27)</f>
        <v>3076</v>
      </c>
      <c r="BN28" s="2">
        <f>SUM(BN20:BN27)</f>
        <v>3503</v>
      </c>
      <c r="BO28" s="2">
        <v>3626</v>
      </c>
      <c r="BP28" s="2">
        <v>3996</v>
      </c>
      <c r="BQ28" s="2">
        <v>4181</v>
      </c>
      <c r="BS28" s="9">
        <f t="shared" si="4"/>
        <v>7751</v>
      </c>
      <c r="BT28" s="9">
        <f t="shared" si="4"/>
        <v>7671</v>
      </c>
      <c r="BU28" s="9">
        <f t="shared" si="4"/>
        <v>7787</v>
      </c>
      <c r="BV28" s="9">
        <f t="shared" si="4"/>
        <v>5704</v>
      </c>
      <c r="BW28" s="9">
        <f t="shared" si="4"/>
        <v>5636</v>
      </c>
      <c r="BX28" s="9">
        <f t="shared" si="4"/>
        <v>5233</v>
      </c>
      <c r="BY28" s="9">
        <f t="shared" si="3"/>
        <v>5696</v>
      </c>
      <c r="BZ28" s="9">
        <f t="shared" si="3"/>
        <v>6817</v>
      </c>
      <c r="CA28" s="9">
        <f t="shared" si="3"/>
        <v>6453</v>
      </c>
    </row>
    <row r="29" spans="1:102" x14ac:dyDescent="0.3">
      <c r="B29" s="26"/>
      <c r="C29" s="26"/>
      <c r="D29" s="26"/>
      <c r="E29" s="26"/>
      <c r="F29" s="26"/>
      <c r="G29" s="14"/>
      <c r="H29" s="26"/>
      <c r="I29" s="26"/>
      <c r="J29" s="14"/>
      <c r="BS29" s="13"/>
      <c r="BT29" s="13"/>
      <c r="BU29" s="13"/>
      <c r="BV29" s="13"/>
      <c r="BW29" s="13"/>
      <c r="BX29" s="13"/>
      <c r="BY29" s="13"/>
      <c r="BZ29" s="13"/>
      <c r="CA29" s="13"/>
    </row>
    <row r="30" spans="1:102" x14ac:dyDescent="0.3">
      <c r="B30" s="26"/>
      <c r="C30" s="26"/>
      <c r="D30" s="26"/>
      <c r="E30" s="26"/>
      <c r="F30" s="26"/>
      <c r="G30" s="14"/>
      <c r="H30" s="26"/>
      <c r="I30" s="26"/>
      <c r="J30" s="14"/>
      <c r="BS30" s="13"/>
      <c r="BT30" s="13"/>
      <c r="BU30" s="13"/>
      <c r="BV30" s="13"/>
      <c r="BW30" s="13"/>
      <c r="BX30" s="13"/>
      <c r="BY30" s="13"/>
      <c r="BZ30" s="13"/>
      <c r="CA30" s="13"/>
    </row>
    <row r="31" spans="1:102" x14ac:dyDescent="0.3">
      <c r="A31" s="1" t="s">
        <v>36</v>
      </c>
      <c r="B31" s="41" t="s">
        <v>32</v>
      </c>
      <c r="C31" s="41"/>
      <c r="D31" s="41"/>
      <c r="E31" s="41"/>
      <c r="F31" s="41"/>
      <c r="G31" s="41"/>
      <c r="H31" s="41"/>
      <c r="I31" s="41"/>
      <c r="J31" s="15"/>
      <c r="K31" s="46" t="s">
        <v>0</v>
      </c>
      <c r="U31" t="s">
        <v>1</v>
      </c>
      <c r="V31" s="1"/>
      <c r="W31" s="1"/>
      <c r="X31" s="1"/>
      <c r="Y31" s="1"/>
      <c r="Z31" s="1"/>
      <c r="AA31" s="1"/>
      <c r="AB31" s="1"/>
      <c r="AC31" s="1"/>
      <c r="AE31" s="1" t="s">
        <v>24</v>
      </c>
      <c r="AF31" s="1"/>
      <c r="AG31" s="1"/>
      <c r="AH31" s="1"/>
      <c r="AI31" s="1"/>
      <c r="AJ31" s="1"/>
      <c r="AK31" s="1"/>
      <c r="AL31" s="1"/>
      <c r="AM31" s="1"/>
      <c r="AO31" s="1" t="s">
        <v>3</v>
      </c>
      <c r="AP31" s="1"/>
      <c r="AQ31" s="1"/>
      <c r="AR31" s="1"/>
      <c r="AS31" s="1"/>
      <c r="AT31" s="1"/>
      <c r="AU31" s="1"/>
      <c r="AV31" s="1"/>
      <c r="AW31" s="1"/>
      <c r="AY31" s="1" t="s">
        <v>21</v>
      </c>
      <c r="AZ31" s="1"/>
      <c r="BA31" s="1"/>
      <c r="BB31" s="1"/>
      <c r="BC31" s="1"/>
      <c r="BD31" s="1"/>
      <c r="BE31" s="1"/>
      <c r="BF31" s="1"/>
      <c r="BG31" s="1"/>
      <c r="BI31" s="1" t="s">
        <v>22</v>
      </c>
      <c r="BJ31" s="1"/>
      <c r="BK31" s="1"/>
      <c r="BL31" s="1"/>
      <c r="BM31" s="1"/>
      <c r="BN31" s="1"/>
      <c r="BO31" s="1"/>
      <c r="BP31" s="1"/>
      <c r="BQ31" s="1"/>
      <c r="BS31" s="12" t="s">
        <v>23</v>
      </c>
      <c r="BT31" s="12"/>
      <c r="BU31" s="12"/>
      <c r="BV31" s="12"/>
      <c r="BW31" s="12"/>
      <c r="BX31" s="12"/>
      <c r="BY31" s="12"/>
      <c r="BZ31" s="12"/>
      <c r="CA31" s="12"/>
      <c r="CX31" s="1"/>
    </row>
    <row r="32" spans="1:102" ht="53.4" x14ac:dyDescent="0.3">
      <c r="A32" s="2"/>
      <c r="B32" s="36" t="s">
        <v>29</v>
      </c>
      <c r="C32" s="36" t="s">
        <v>26</v>
      </c>
      <c r="D32" s="36" t="s">
        <v>27</v>
      </c>
      <c r="E32" s="36" t="s">
        <v>3</v>
      </c>
      <c r="F32" s="36" t="s">
        <v>21</v>
      </c>
      <c r="G32" s="17"/>
      <c r="H32" s="36" t="s">
        <v>28</v>
      </c>
      <c r="I32" s="36" t="s">
        <v>23</v>
      </c>
      <c r="J32" s="17"/>
      <c r="K32" s="8">
        <v>2015</v>
      </c>
      <c r="L32" s="8">
        <v>2016</v>
      </c>
      <c r="M32" s="8">
        <v>2017</v>
      </c>
      <c r="N32" s="8">
        <v>2018</v>
      </c>
      <c r="O32" s="8">
        <v>2019</v>
      </c>
      <c r="P32" s="8">
        <v>2020</v>
      </c>
      <c r="Q32" s="8">
        <v>2021</v>
      </c>
      <c r="R32" s="8">
        <v>2022</v>
      </c>
      <c r="S32" s="8">
        <v>2023</v>
      </c>
      <c r="U32" s="8">
        <v>2015</v>
      </c>
      <c r="V32" s="8">
        <v>2016</v>
      </c>
      <c r="W32" s="8">
        <v>2017</v>
      </c>
      <c r="X32" s="8">
        <v>2018</v>
      </c>
      <c r="Y32" s="8">
        <v>2019</v>
      </c>
      <c r="Z32" s="8">
        <v>2020</v>
      </c>
      <c r="AA32" s="8">
        <v>2021</v>
      </c>
      <c r="AB32" s="8">
        <v>2022</v>
      </c>
      <c r="AC32" s="8">
        <v>2023</v>
      </c>
      <c r="AE32" s="8">
        <v>2015</v>
      </c>
      <c r="AF32" s="8">
        <v>2016</v>
      </c>
      <c r="AG32" s="8">
        <v>2017</v>
      </c>
      <c r="AH32" s="8">
        <v>2018</v>
      </c>
      <c r="AI32" s="8">
        <v>2019</v>
      </c>
      <c r="AJ32" s="8">
        <v>2020</v>
      </c>
      <c r="AK32" s="8">
        <v>2021</v>
      </c>
      <c r="AL32" s="8">
        <v>2022</v>
      </c>
      <c r="AM32" s="8">
        <v>2023</v>
      </c>
      <c r="AO32" s="8">
        <v>2015</v>
      </c>
      <c r="AP32" s="8">
        <v>2016</v>
      </c>
      <c r="AQ32" s="8">
        <v>2017</v>
      </c>
      <c r="AR32" s="8">
        <v>2018</v>
      </c>
      <c r="AS32" s="8">
        <v>2019</v>
      </c>
      <c r="AT32" s="8">
        <v>2020</v>
      </c>
      <c r="AU32" s="8">
        <v>2021</v>
      </c>
      <c r="AV32" s="8">
        <v>2022</v>
      </c>
      <c r="AW32" s="8">
        <v>2023</v>
      </c>
      <c r="AY32" s="8">
        <v>2015</v>
      </c>
      <c r="AZ32" s="8">
        <v>2016</v>
      </c>
      <c r="BA32" s="8">
        <v>2017</v>
      </c>
      <c r="BB32" s="8">
        <v>2018</v>
      </c>
      <c r="BC32" s="8">
        <v>2019</v>
      </c>
      <c r="BD32" s="8">
        <v>2020</v>
      </c>
      <c r="BE32" s="8">
        <v>2021</v>
      </c>
      <c r="BF32" s="8">
        <v>2022</v>
      </c>
      <c r="BG32" s="8">
        <v>2023</v>
      </c>
      <c r="BI32" s="8">
        <v>2015</v>
      </c>
      <c r="BJ32" s="8">
        <v>2016</v>
      </c>
      <c r="BK32" s="8">
        <v>2017</v>
      </c>
      <c r="BL32" s="8">
        <v>2018</v>
      </c>
      <c r="BM32" s="8">
        <v>2019</v>
      </c>
      <c r="BN32" s="8">
        <v>2020</v>
      </c>
      <c r="BO32" s="8">
        <v>2021</v>
      </c>
      <c r="BP32" s="8">
        <v>2022</v>
      </c>
      <c r="BQ32" s="8">
        <v>2023</v>
      </c>
      <c r="BS32" s="16">
        <v>2015</v>
      </c>
      <c r="BT32" s="16">
        <v>2016</v>
      </c>
      <c r="BU32" s="16">
        <v>2017</v>
      </c>
      <c r="BV32" s="16">
        <v>2018</v>
      </c>
      <c r="BW32" s="16">
        <v>2019</v>
      </c>
      <c r="BX32" s="16">
        <v>2020</v>
      </c>
      <c r="BY32" s="16">
        <v>2021</v>
      </c>
      <c r="BZ32" s="16">
        <v>2022</v>
      </c>
      <c r="CA32" s="16">
        <v>2023</v>
      </c>
      <c r="CX32" s="4"/>
    </row>
    <row r="33" spans="1:79" ht="53.4" x14ac:dyDescent="0.3">
      <c r="A33" s="10" t="s">
        <v>6</v>
      </c>
      <c r="B33" s="19"/>
      <c r="C33" s="19"/>
      <c r="D33" s="19"/>
      <c r="E33" s="19"/>
      <c r="F33" s="19"/>
      <c r="G33" s="20" t="s">
        <v>61</v>
      </c>
      <c r="H33" s="19"/>
      <c r="I33" s="19"/>
      <c r="J33" s="20" t="s">
        <v>51</v>
      </c>
      <c r="K33" s="7"/>
      <c r="L33" s="7"/>
      <c r="M33" s="7"/>
      <c r="N33" s="7"/>
      <c r="O33" s="2">
        <v>24</v>
      </c>
      <c r="P33" s="2">
        <v>28</v>
      </c>
      <c r="Q33" s="2">
        <v>22</v>
      </c>
      <c r="R33" s="5"/>
      <c r="S33" s="7"/>
      <c r="U33" s="7"/>
      <c r="V33" s="7"/>
      <c r="W33" s="7"/>
      <c r="X33" s="7"/>
      <c r="Y33" s="2">
        <v>39</v>
      </c>
      <c r="Z33" s="2">
        <v>41</v>
      </c>
      <c r="AA33" s="2">
        <v>44</v>
      </c>
      <c r="AB33" s="5"/>
      <c r="AC33" s="7"/>
      <c r="AE33" s="7"/>
      <c r="AF33" s="7"/>
      <c r="AG33" s="7"/>
      <c r="AH33" s="7"/>
      <c r="AI33" s="2">
        <v>442</v>
      </c>
      <c r="AJ33" s="2">
        <v>419</v>
      </c>
      <c r="AK33" s="2">
        <v>435</v>
      </c>
      <c r="AL33" s="5"/>
      <c r="AM33" s="7"/>
      <c r="AO33" s="7"/>
      <c r="AP33" s="7"/>
      <c r="AQ33" s="7"/>
      <c r="AR33" s="7"/>
      <c r="AS33" s="2">
        <v>132</v>
      </c>
      <c r="AT33" s="2">
        <v>170</v>
      </c>
      <c r="AU33" s="2">
        <v>163</v>
      </c>
      <c r="AV33" s="5"/>
      <c r="AW33" s="7"/>
      <c r="AY33" s="7"/>
      <c r="AZ33" s="7"/>
      <c r="BA33" s="7"/>
      <c r="BB33" s="7"/>
      <c r="BC33" s="2"/>
      <c r="BD33" s="2">
        <v>1</v>
      </c>
      <c r="BE33" s="2">
        <v>0</v>
      </c>
      <c r="BF33" s="5"/>
      <c r="BG33" s="7"/>
      <c r="BI33" s="7"/>
      <c r="BJ33" s="7"/>
      <c r="BK33" s="7"/>
      <c r="BL33" s="7"/>
      <c r="BM33" s="2">
        <v>238</v>
      </c>
      <c r="BN33" s="2">
        <v>234</v>
      </c>
      <c r="BO33" s="2">
        <v>225</v>
      </c>
      <c r="BP33" s="5"/>
      <c r="BQ33" s="7"/>
      <c r="BS33" s="22"/>
      <c r="BT33" s="22"/>
      <c r="BU33" s="22"/>
      <c r="BV33" s="22"/>
      <c r="BW33" s="9">
        <f>SUM(O33,Y33,AI33,AS33,BC33,BM33)</f>
        <v>875</v>
      </c>
      <c r="BX33" s="9">
        <f>SUM(P33,Z33,AJ33,AT33,BD33,BN33)</f>
        <v>893</v>
      </c>
      <c r="BY33" s="9">
        <f t="shared" ref="BY33:CA41" si="7">SUM(Q33,AA33,AK33,AU33,BE33,BO33)</f>
        <v>889</v>
      </c>
      <c r="BZ33" s="22"/>
      <c r="CA33" s="22"/>
    </row>
    <row r="34" spans="1:79" ht="53.4" x14ac:dyDescent="0.3">
      <c r="A34" s="6" t="s">
        <v>7</v>
      </c>
      <c r="B34" s="19"/>
      <c r="C34" s="19"/>
      <c r="D34" s="19"/>
      <c r="E34" s="19"/>
      <c r="F34" s="19"/>
      <c r="G34" s="20" t="s">
        <v>61</v>
      </c>
      <c r="H34" s="19"/>
      <c r="I34" s="19"/>
      <c r="J34" s="20" t="s">
        <v>51</v>
      </c>
      <c r="K34" s="2">
        <v>27</v>
      </c>
      <c r="L34" s="2">
        <v>33</v>
      </c>
      <c r="M34" s="2">
        <v>27</v>
      </c>
      <c r="N34" s="2">
        <v>29</v>
      </c>
      <c r="O34" s="2">
        <v>25</v>
      </c>
      <c r="P34" s="7"/>
      <c r="Q34" s="2">
        <v>10</v>
      </c>
      <c r="R34" s="2">
        <v>8</v>
      </c>
      <c r="S34" s="2">
        <v>8</v>
      </c>
      <c r="U34" s="2">
        <v>27</v>
      </c>
      <c r="V34" s="2">
        <v>40</v>
      </c>
      <c r="W34" s="2">
        <v>38</v>
      </c>
      <c r="X34" s="2">
        <v>16</v>
      </c>
      <c r="Y34" s="2">
        <v>5</v>
      </c>
      <c r="Z34" s="7"/>
      <c r="AA34" s="2">
        <v>26</v>
      </c>
      <c r="AB34" s="2">
        <v>32</v>
      </c>
      <c r="AC34" s="2">
        <v>27</v>
      </c>
      <c r="AE34" s="2">
        <v>397</v>
      </c>
      <c r="AF34" s="2">
        <v>450</v>
      </c>
      <c r="AG34" s="2">
        <v>421</v>
      </c>
      <c r="AH34" s="2">
        <v>349</v>
      </c>
      <c r="AI34" s="2">
        <v>277</v>
      </c>
      <c r="AJ34" s="7"/>
      <c r="AK34" s="2">
        <v>358</v>
      </c>
      <c r="AL34" s="2">
        <v>350</v>
      </c>
      <c r="AM34" s="2">
        <v>352</v>
      </c>
      <c r="AO34" s="2">
        <v>119</v>
      </c>
      <c r="AP34" s="2">
        <v>111</v>
      </c>
      <c r="AQ34" s="2">
        <v>92</v>
      </c>
      <c r="AR34" s="2">
        <v>70</v>
      </c>
      <c r="AS34" s="2">
        <v>15</v>
      </c>
      <c r="AT34" s="7"/>
      <c r="AU34" s="2">
        <v>53</v>
      </c>
      <c r="AV34" s="2">
        <v>69</v>
      </c>
      <c r="AW34" s="2">
        <v>84</v>
      </c>
      <c r="AY34" s="2"/>
      <c r="AZ34" s="2">
        <v>1</v>
      </c>
      <c r="BA34" s="2"/>
      <c r="BB34" s="2">
        <v>210</v>
      </c>
      <c r="BC34" s="2">
        <v>397</v>
      </c>
      <c r="BD34" s="7"/>
      <c r="BE34" s="2">
        <v>0</v>
      </c>
      <c r="BF34" s="2"/>
      <c r="BG34" s="2"/>
      <c r="BI34" s="2">
        <v>147</v>
      </c>
      <c r="BJ34" s="2">
        <v>219</v>
      </c>
      <c r="BK34" s="2">
        <v>289</v>
      </c>
      <c r="BL34" s="2">
        <v>134</v>
      </c>
      <c r="BM34" s="2">
        <v>57</v>
      </c>
      <c r="BN34" s="7"/>
      <c r="BO34" s="2">
        <v>227</v>
      </c>
      <c r="BP34" s="2">
        <v>281</v>
      </c>
      <c r="BQ34" s="2">
        <v>280</v>
      </c>
      <c r="BS34" s="9">
        <f t="shared" ref="BS34:BX41" si="8">SUM(K34,U34,AE34,AO34,AY34,BI34)</f>
        <v>717</v>
      </c>
      <c r="BT34" s="9">
        <f t="shared" si="8"/>
        <v>854</v>
      </c>
      <c r="BU34" s="9">
        <f t="shared" si="8"/>
        <v>867</v>
      </c>
      <c r="BV34" s="9">
        <f t="shared" si="8"/>
        <v>808</v>
      </c>
      <c r="BW34" s="9">
        <f t="shared" si="8"/>
        <v>776</v>
      </c>
      <c r="BX34" s="22"/>
      <c r="BY34" s="9">
        <f t="shared" si="7"/>
        <v>674</v>
      </c>
      <c r="BZ34" s="9">
        <f t="shared" si="7"/>
        <v>740</v>
      </c>
      <c r="CA34" s="9">
        <f t="shared" si="7"/>
        <v>751</v>
      </c>
    </row>
    <row r="35" spans="1:79" ht="53.4" x14ac:dyDescent="0.3">
      <c r="A35" s="6" t="s">
        <v>8</v>
      </c>
      <c r="B35" s="19"/>
      <c r="C35" s="19"/>
      <c r="D35" s="19"/>
      <c r="E35" s="19"/>
      <c r="F35" s="19"/>
      <c r="G35" s="20" t="s">
        <v>61</v>
      </c>
      <c r="H35" s="19"/>
      <c r="I35" s="19"/>
      <c r="J35" s="20" t="s">
        <v>51</v>
      </c>
      <c r="K35" s="2">
        <v>587</v>
      </c>
      <c r="L35" s="2">
        <v>634</v>
      </c>
      <c r="M35" s="2">
        <v>654</v>
      </c>
      <c r="N35" s="2">
        <v>453</v>
      </c>
      <c r="O35" s="2">
        <v>441</v>
      </c>
      <c r="P35" s="2">
        <v>400</v>
      </c>
      <c r="Q35" s="2">
        <v>364</v>
      </c>
      <c r="R35" s="2">
        <v>348</v>
      </c>
      <c r="S35" s="2">
        <v>354</v>
      </c>
      <c r="U35" s="2">
        <v>65</v>
      </c>
      <c r="V35" s="2">
        <v>84</v>
      </c>
      <c r="W35" s="2">
        <v>70</v>
      </c>
      <c r="X35" s="2">
        <v>69</v>
      </c>
      <c r="Y35" s="2">
        <v>58</v>
      </c>
      <c r="Z35" s="2">
        <v>72</v>
      </c>
      <c r="AA35" s="2">
        <v>84</v>
      </c>
      <c r="AB35" s="2">
        <v>88</v>
      </c>
      <c r="AC35" s="2">
        <v>73</v>
      </c>
      <c r="AE35" s="2">
        <v>7</v>
      </c>
      <c r="AF35" s="2">
        <v>5</v>
      </c>
      <c r="AG35" s="2">
        <v>3</v>
      </c>
      <c r="AH35" s="2">
        <v>523</v>
      </c>
      <c r="AI35" s="2">
        <v>494</v>
      </c>
      <c r="AJ35" s="2">
        <v>481</v>
      </c>
      <c r="AK35" s="2">
        <v>494</v>
      </c>
      <c r="AL35" s="2">
        <v>512</v>
      </c>
      <c r="AM35" s="2">
        <v>512</v>
      </c>
      <c r="AO35" s="2">
        <v>1024</v>
      </c>
      <c r="AP35" s="2">
        <v>1040</v>
      </c>
      <c r="AQ35" s="2">
        <v>1092</v>
      </c>
      <c r="AR35" s="2">
        <v>612</v>
      </c>
      <c r="AS35" s="2">
        <v>748</v>
      </c>
      <c r="AT35" s="2">
        <v>925</v>
      </c>
      <c r="AU35" s="2">
        <v>1010</v>
      </c>
      <c r="AV35" s="2">
        <v>1129</v>
      </c>
      <c r="AW35" s="2">
        <v>1227</v>
      </c>
      <c r="AY35" s="2"/>
      <c r="AZ35" s="2"/>
      <c r="BA35" s="2"/>
      <c r="BB35" s="2"/>
      <c r="BC35" s="2"/>
      <c r="BD35" s="2"/>
      <c r="BE35" s="2">
        <v>0</v>
      </c>
      <c r="BF35" s="2"/>
      <c r="BG35" s="2"/>
      <c r="BI35" s="2">
        <v>1133</v>
      </c>
      <c r="BJ35" s="2">
        <v>1158</v>
      </c>
      <c r="BK35" s="2">
        <v>938</v>
      </c>
      <c r="BL35" s="2">
        <v>1052</v>
      </c>
      <c r="BM35" s="2">
        <v>504</v>
      </c>
      <c r="BN35" s="2">
        <v>518</v>
      </c>
      <c r="BO35" s="2">
        <v>515</v>
      </c>
      <c r="BP35" s="2">
        <v>466</v>
      </c>
      <c r="BQ35" s="2">
        <v>458</v>
      </c>
      <c r="BS35" s="9">
        <f t="shared" si="8"/>
        <v>2816</v>
      </c>
      <c r="BT35" s="9">
        <f t="shared" si="8"/>
        <v>2921</v>
      </c>
      <c r="BU35" s="9">
        <f t="shared" si="8"/>
        <v>2757</v>
      </c>
      <c r="BV35" s="9">
        <f t="shared" si="8"/>
        <v>2709</v>
      </c>
      <c r="BW35" s="9">
        <f t="shared" si="8"/>
        <v>2245</v>
      </c>
      <c r="BX35" s="9">
        <f t="shared" si="8"/>
        <v>2396</v>
      </c>
      <c r="BY35" s="9">
        <f t="shared" si="7"/>
        <v>2467</v>
      </c>
      <c r="BZ35" s="9">
        <f t="shared" si="7"/>
        <v>2543</v>
      </c>
      <c r="CA35" s="9">
        <f t="shared" si="7"/>
        <v>2624</v>
      </c>
    </row>
    <row r="36" spans="1:79" ht="53.4" x14ac:dyDescent="0.3">
      <c r="A36" s="6" t="s">
        <v>9</v>
      </c>
      <c r="B36" s="19"/>
      <c r="C36" s="19"/>
      <c r="D36" s="19"/>
      <c r="E36" s="19"/>
      <c r="F36" s="19"/>
      <c r="G36" s="20" t="s">
        <v>61</v>
      </c>
      <c r="H36" s="19"/>
      <c r="I36" s="19"/>
      <c r="J36" s="20" t="s">
        <v>51</v>
      </c>
      <c r="K36" s="7"/>
      <c r="L36" s="2">
        <v>213</v>
      </c>
      <c r="M36" s="2">
        <v>234</v>
      </c>
      <c r="N36" s="2">
        <v>254</v>
      </c>
      <c r="O36" s="2">
        <v>260</v>
      </c>
      <c r="P36" s="2">
        <v>261</v>
      </c>
      <c r="Q36" s="2">
        <v>222</v>
      </c>
      <c r="R36" s="2">
        <v>217</v>
      </c>
      <c r="S36" s="2">
        <v>210</v>
      </c>
      <c r="U36" s="7"/>
      <c r="V36" s="2">
        <v>82</v>
      </c>
      <c r="W36" s="2">
        <v>83</v>
      </c>
      <c r="X36" s="2">
        <v>75</v>
      </c>
      <c r="Y36" s="2">
        <v>61</v>
      </c>
      <c r="Z36" s="2">
        <v>37</v>
      </c>
      <c r="AA36" s="2">
        <v>32</v>
      </c>
      <c r="AB36" s="2">
        <v>34</v>
      </c>
      <c r="AC36" s="2">
        <v>37</v>
      </c>
      <c r="AE36" s="7"/>
      <c r="AF36" s="2">
        <v>590</v>
      </c>
      <c r="AG36" s="2">
        <v>628</v>
      </c>
      <c r="AH36" s="2">
        <v>656</v>
      </c>
      <c r="AI36" s="2">
        <v>591</v>
      </c>
      <c r="AJ36" s="2">
        <v>595</v>
      </c>
      <c r="AK36" s="2">
        <v>576</v>
      </c>
      <c r="AL36" s="2">
        <v>538</v>
      </c>
      <c r="AM36" s="2">
        <v>522</v>
      </c>
      <c r="AO36" s="7"/>
      <c r="AP36" s="2">
        <v>446</v>
      </c>
      <c r="AQ36" s="2">
        <v>489</v>
      </c>
      <c r="AR36" s="2">
        <v>537</v>
      </c>
      <c r="AS36" s="2">
        <v>514</v>
      </c>
      <c r="AT36" s="2">
        <v>581</v>
      </c>
      <c r="AU36" s="2">
        <v>639</v>
      </c>
      <c r="AV36" s="2">
        <v>622</v>
      </c>
      <c r="AW36" s="2">
        <v>669</v>
      </c>
      <c r="AY36" s="7"/>
      <c r="AZ36" s="2"/>
      <c r="BA36" s="2"/>
      <c r="BB36" s="2"/>
      <c r="BC36" s="2"/>
      <c r="BD36" s="2"/>
      <c r="BE36" s="2">
        <v>0</v>
      </c>
      <c r="BF36" s="2"/>
      <c r="BG36" s="2"/>
      <c r="BI36" s="7"/>
      <c r="BJ36" s="2">
        <v>687</v>
      </c>
      <c r="BK36" s="2">
        <v>690</v>
      </c>
      <c r="BL36" s="2">
        <v>695</v>
      </c>
      <c r="BM36" s="2">
        <v>572</v>
      </c>
      <c r="BN36" s="2">
        <v>288</v>
      </c>
      <c r="BO36" s="2">
        <v>252</v>
      </c>
      <c r="BP36" s="2">
        <v>244</v>
      </c>
      <c r="BQ36" s="2">
        <v>242</v>
      </c>
      <c r="BS36" s="9">
        <f t="shared" si="8"/>
        <v>0</v>
      </c>
      <c r="BT36" s="9">
        <f t="shared" si="8"/>
        <v>2018</v>
      </c>
      <c r="BU36" s="9">
        <f t="shared" si="8"/>
        <v>2124</v>
      </c>
      <c r="BV36" s="9">
        <f t="shared" si="8"/>
        <v>2217</v>
      </c>
      <c r="BW36" s="9">
        <f t="shared" si="8"/>
        <v>1998</v>
      </c>
      <c r="BX36" s="9">
        <f t="shared" si="8"/>
        <v>1762</v>
      </c>
      <c r="BY36" s="9">
        <f t="shared" si="7"/>
        <v>1721</v>
      </c>
      <c r="BZ36" s="9">
        <f t="shared" si="7"/>
        <v>1655</v>
      </c>
      <c r="CA36" s="9">
        <f t="shared" si="7"/>
        <v>1680</v>
      </c>
    </row>
    <row r="37" spans="1:79" ht="53.4" x14ac:dyDescent="0.3">
      <c r="A37" s="6" t="s">
        <v>10</v>
      </c>
      <c r="B37" s="19"/>
      <c r="C37" s="19"/>
      <c r="D37" s="19"/>
      <c r="E37" s="19"/>
      <c r="F37" s="19"/>
      <c r="G37" s="20" t="s">
        <v>61</v>
      </c>
      <c r="H37" s="19"/>
      <c r="I37" s="19"/>
      <c r="J37" s="20" t="s">
        <v>51</v>
      </c>
      <c r="K37" s="2">
        <v>694</v>
      </c>
      <c r="L37" s="2">
        <v>503</v>
      </c>
      <c r="M37" s="2">
        <v>492</v>
      </c>
      <c r="N37" s="2">
        <v>468</v>
      </c>
      <c r="O37" s="2">
        <v>430</v>
      </c>
      <c r="P37" s="2">
        <v>501</v>
      </c>
      <c r="Q37" s="2">
        <v>531</v>
      </c>
      <c r="R37" s="2">
        <v>524</v>
      </c>
      <c r="S37" s="2">
        <v>399</v>
      </c>
      <c r="U37" s="2">
        <v>36</v>
      </c>
      <c r="V37" s="2">
        <v>41</v>
      </c>
      <c r="W37" s="2">
        <v>41</v>
      </c>
      <c r="X37" s="2">
        <v>38</v>
      </c>
      <c r="Y37" s="2">
        <v>28</v>
      </c>
      <c r="Z37" s="2">
        <v>18</v>
      </c>
      <c r="AA37" s="2">
        <v>29</v>
      </c>
      <c r="AB37" s="2">
        <v>25</v>
      </c>
      <c r="AC37" s="2">
        <v>9</v>
      </c>
      <c r="AE37" s="2">
        <v>469</v>
      </c>
      <c r="AF37" s="2">
        <v>428</v>
      </c>
      <c r="AG37" s="2">
        <v>432</v>
      </c>
      <c r="AH37" s="2">
        <v>417</v>
      </c>
      <c r="AI37" s="2">
        <v>374</v>
      </c>
      <c r="AJ37" s="2">
        <v>371</v>
      </c>
      <c r="AK37" s="2">
        <v>337</v>
      </c>
      <c r="AL37" s="2">
        <v>309</v>
      </c>
      <c r="AM37" s="2">
        <v>252</v>
      </c>
      <c r="AO37" s="2">
        <v>171</v>
      </c>
      <c r="AP37" s="2">
        <v>136</v>
      </c>
      <c r="AQ37" s="2">
        <v>139</v>
      </c>
      <c r="AR37" s="2">
        <v>136</v>
      </c>
      <c r="AS37" s="2">
        <v>143</v>
      </c>
      <c r="AT37" s="2">
        <v>139</v>
      </c>
      <c r="AU37" s="2">
        <v>134</v>
      </c>
      <c r="AV37" s="2">
        <v>125</v>
      </c>
      <c r="AW37" s="2">
        <v>67</v>
      </c>
      <c r="AY37" s="2"/>
      <c r="AZ37" s="2"/>
      <c r="BA37" s="2"/>
      <c r="BB37" s="2"/>
      <c r="BC37" s="2"/>
      <c r="BD37" s="2"/>
      <c r="BE37" s="2">
        <v>0</v>
      </c>
      <c r="BF37" s="2"/>
      <c r="BG37" s="2"/>
      <c r="BI37" s="2">
        <v>498</v>
      </c>
      <c r="BJ37" s="2">
        <v>462</v>
      </c>
      <c r="BK37" s="2">
        <v>557</v>
      </c>
      <c r="BL37" s="2">
        <v>573</v>
      </c>
      <c r="BM37" s="2">
        <v>310</v>
      </c>
      <c r="BN37" s="2">
        <v>323</v>
      </c>
      <c r="BO37" s="2">
        <v>282</v>
      </c>
      <c r="BP37" s="2">
        <v>297</v>
      </c>
      <c r="BQ37" s="2">
        <v>85</v>
      </c>
      <c r="BS37" s="9">
        <f t="shared" si="8"/>
        <v>1868</v>
      </c>
      <c r="BT37" s="9">
        <f t="shared" si="8"/>
        <v>1570</v>
      </c>
      <c r="BU37" s="9">
        <f t="shared" si="8"/>
        <v>1661</v>
      </c>
      <c r="BV37" s="9">
        <f t="shared" si="8"/>
        <v>1632</v>
      </c>
      <c r="BW37" s="9">
        <f t="shared" si="8"/>
        <v>1285</v>
      </c>
      <c r="BX37" s="9">
        <f t="shared" si="8"/>
        <v>1352</v>
      </c>
      <c r="BY37" s="9">
        <f t="shared" si="7"/>
        <v>1313</v>
      </c>
      <c r="BZ37" s="9">
        <f t="shared" si="7"/>
        <v>1280</v>
      </c>
      <c r="CA37" s="9">
        <f t="shared" si="7"/>
        <v>812</v>
      </c>
    </row>
    <row r="38" spans="1:79" ht="53.4" x14ac:dyDescent="0.3">
      <c r="A38" s="6" t="s">
        <v>11</v>
      </c>
      <c r="B38" s="19"/>
      <c r="C38" s="19"/>
      <c r="D38" s="19"/>
      <c r="E38" s="19"/>
      <c r="F38" s="19"/>
      <c r="G38" s="20" t="s">
        <v>61</v>
      </c>
      <c r="H38" s="19"/>
      <c r="I38" s="19"/>
      <c r="J38" s="20" t="s">
        <v>51</v>
      </c>
      <c r="K38" s="2">
        <v>262</v>
      </c>
      <c r="L38" s="2">
        <v>334</v>
      </c>
      <c r="M38" s="2">
        <v>288</v>
      </c>
      <c r="N38" s="2">
        <v>283</v>
      </c>
      <c r="O38" s="2">
        <v>250</v>
      </c>
      <c r="P38" s="2">
        <v>292</v>
      </c>
      <c r="Q38" s="2">
        <v>303</v>
      </c>
      <c r="R38" s="2">
        <v>321</v>
      </c>
      <c r="S38" s="2">
        <v>300</v>
      </c>
      <c r="U38" s="2">
        <v>63</v>
      </c>
      <c r="V38" s="2">
        <v>79</v>
      </c>
      <c r="W38" s="2">
        <v>74</v>
      </c>
      <c r="X38" s="2">
        <v>67</v>
      </c>
      <c r="Y38" s="2">
        <v>62</v>
      </c>
      <c r="Z38" s="2">
        <v>69</v>
      </c>
      <c r="AA38" s="2">
        <v>76</v>
      </c>
      <c r="AB38" s="2">
        <v>85</v>
      </c>
      <c r="AC38" s="2">
        <v>62</v>
      </c>
      <c r="AE38" s="2">
        <v>709</v>
      </c>
      <c r="AF38" s="2">
        <v>841</v>
      </c>
      <c r="AG38" s="2">
        <v>727</v>
      </c>
      <c r="AH38" s="2">
        <v>768</v>
      </c>
      <c r="AI38" s="2">
        <v>709</v>
      </c>
      <c r="AJ38" s="2">
        <v>750</v>
      </c>
      <c r="AK38" s="2">
        <v>755</v>
      </c>
      <c r="AL38" s="2">
        <v>708</v>
      </c>
      <c r="AM38" s="2">
        <v>699</v>
      </c>
      <c r="AO38" s="2">
        <v>648</v>
      </c>
      <c r="AP38" s="2">
        <v>684</v>
      </c>
      <c r="AQ38" s="2">
        <v>666</v>
      </c>
      <c r="AR38" s="2">
        <v>656</v>
      </c>
      <c r="AS38" s="2">
        <v>628</v>
      </c>
      <c r="AT38" s="2">
        <v>661</v>
      </c>
      <c r="AU38" s="2">
        <v>641</v>
      </c>
      <c r="AV38" s="2">
        <v>644</v>
      </c>
      <c r="AW38" s="2">
        <v>680</v>
      </c>
      <c r="AY38" s="2">
        <v>5</v>
      </c>
      <c r="AZ38" s="2">
        <v>3</v>
      </c>
      <c r="BA38" s="2">
        <v>6</v>
      </c>
      <c r="BB38" s="2">
        <v>5</v>
      </c>
      <c r="BC38" s="2">
        <v>4</v>
      </c>
      <c r="BD38" s="2">
        <v>9</v>
      </c>
      <c r="BE38" s="2">
        <v>10</v>
      </c>
      <c r="BF38" s="2">
        <v>13</v>
      </c>
      <c r="BG38" s="2">
        <v>14</v>
      </c>
      <c r="BI38" s="2">
        <v>595</v>
      </c>
      <c r="BJ38" s="2">
        <v>1014</v>
      </c>
      <c r="BK38" s="2">
        <v>1155</v>
      </c>
      <c r="BL38" s="2">
        <v>1224</v>
      </c>
      <c r="BM38" s="2">
        <v>553</v>
      </c>
      <c r="BN38" s="2">
        <v>514</v>
      </c>
      <c r="BO38" s="2">
        <v>500</v>
      </c>
      <c r="BP38" s="2">
        <v>573</v>
      </c>
      <c r="BQ38" s="2">
        <v>675</v>
      </c>
      <c r="BS38" s="9">
        <f t="shared" si="8"/>
        <v>2282</v>
      </c>
      <c r="BT38" s="9">
        <f t="shared" si="8"/>
        <v>2955</v>
      </c>
      <c r="BU38" s="9">
        <f t="shared" si="8"/>
        <v>2916</v>
      </c>
      <c r="BV38" s="9">
        <f t="shared" si="8"/>
        <v>3003</v>
      </c>
      <c r="BW38" s="9">
        <f t="shared" si="8"/>
        <v>2206</v>
      </c>
      <c r="BX38" s="9">
        <f t="shared" si="8"/>
        <v>2295</v>
      </c>
      <c r="BY38" s="9">
        <f t="shared" si="7"/>
        <v>2285</v>
      </c>
      <c r="BZ38" s="9">
        <f t="shared" si="7"/>
        <v>2344</v>
      </c>
      <c r="CA38" s="9">
        <f t="shared" si="7"/>
        <v>2430</v>
      </c>
    </row>
    <row r="39" spans="1:79" ht="53.4" x14ac:dyDescent="0.3">
      <c r="A39" s="6" t="s">
        <v>12</v>
      </c>
      <c r="B39" s="19"/>
      <c r="C39" s="19"/>
      <c r="D39" s="19"/>
      <c r="E39" s="19"/>
      <c r="F39" s="19"/>
      <c r="G39" s="20" t="s">
        <v>61</v>
      </c>
      <c r="H39" s="19"/>
      <c r="I39" s="19"/>
      <c r="J39" s="20" t="s">
        <v>51</v>
      </c>
      <c r="K39" s="2">
        <v>681</v>
      </c>
      <c r="L39" s="2">
        <v>659</v>
      </c>
      <c r="M39" s="2">
        <v>687</v>
      </c>
      <c r="N39" s="7"/>
      <c r="O39" s="2">
        <v>779</v>
      </c>
      <c r="P39" s="2">
        <v>799</v>
      </c>
      <c r="Q39" s="2">
        <v>782</v>
      </c>
      <c r="R39" s="2">
        <v>841</v>
      </c>
      <c r="S39" s="2">
        <v>826</v>
      </c>
      <c r="U39" s="2">
        <v>60</v>
      </c>
      <c r="V39" s="2">
        <v>49</v>
      </c>
      <c r="W39" s="2">
        <v>47</v>
      </c>
      <c r="X39" s="7"/>
      <c r="Y39" s="2">
        <v>51</v>
      </c>
      <c r="Z39" s="2">
        <v>62</v>
      </c>
      <c r="AA39" s="2">
        <v>44</v>
      </c>
      <c r="AB39" s="2">
        <v>38</v>
      </c>
      <c r="AC39" s="2">
        <v>37</v>
      </c>
      <c r="AE39" s="2">
        <v>547</v>
      </c>
      <c r="AF39" s="2">
        <v>533</v>
      </c>
      <c r="AG39" s="2">
        <v>513</v>
      </c>
      <c r="AH39" s="7"/>
      <c r="AI39" s="2">
        <v>483</v>
      </c>
      <c r="AJ39" s="2">
        <v>456</v>
      </c>
      <c r="AK39" s="2">
        <v>463</v>
      </c>
      <c r="AL39" s="2">
        <v>474</v>
      </c>
      <c r="AM39" s="2">
        <v>485</v>
      </c>
      <c r="AO39" s="2">
        <v>85</v>
      </c>
      <c r="AP39" s="2">
        <v>76</v>
      </c>
      <c r="AQ39" s="2">
        <v>75</v>
      </c>
      <c r="AR39" s="7"/>
      <c r="AS39" s="2">
        <v>62</v>
      </c>
      <c r="AT39" s="2">
        <v>68</v>
      </c>
      <c r="AU39" s="2">
        <v>52</v>
      </c>
      <c r="AV39" s="2">
        <v>42</v>
      </c>
      <c r="AW39" s="2">
        <v>46</v>
      </c>
      <c r="AY39" s="2"/>
      <c r="AZ39" s="2"/>
      <c r="BA39" s="2"/>
      <c r="BB39" s="7"/>
      <c r="BC39" s="2"/>
      <c r="BD39" s="2"/>
      <c r="BE39" s="2">
        <v>0</v>
      </c>
      <c r="BF39" s="2"/>
      <c r="BG39" s="2"/>
      <c r="BI39" s="2">
        <v>641</v>
      </c>
      <c r="BJ39" s="2">
        <v>737</v>
      </c>
      <c r="BK39" s="2">
        <v>789</v>
      </c>
      <c r="BL39" s="7"/>
      <c r="BM39" s="2">
        <v>530</v>
      </c>
      <c r="BN39" s="2">
        <v>688</v>
      </c>
      <c r="BO39" s="2">
        <v>282</v>
      </c>
      <c r="BP39" s="2">
        <v>266</v>
      </c>
      <c r="BQ39" s="2">
        <v>227</v>
      </c>
      <c r="BS39" s="9">
        <f t="shared" si="8"/>
        <v>2014</v>
      </c>
      <c r="BT39" s="9">
        <f t="shared" si="8"/>
        <v>2054</v>
      </c>
      <c r="BU39" s="9">
        <f t="shared" si="8"/>
        <v>2111</v>
      </c>
      <c r="BV39" s="22"/>
      <c r="BW39" s="9">
        <f t="shared" si="8"/>
        <v>1905</v>
      </c>
      <c r="BX39" s="9">
        <f t="shared" si="8"/>
        <v>2073</v>
      </c>
      <c r="BY39" s="9">
        <f t="shared" si="7"/>
        <v>1623</v>
      </c>
      <c r="BZ39" s="9">
        <f t="shared" si="7"/>
        <v>1661</v>
      </c>
      <c r="CA39" s="9">
        <f t="shared" si="7"/>
        <v>1621</v>
      </c>
    </row>
    <row r="40" spans="1:79" ht="53.4" x14ac:dyDescent="0.3">
      <c r="A40" s="6" t="s">
        <v>13</v>
      </c>
      <c r="B40" s="19"/>
      <c r="C40" s="19"/>
      <c r="D40" s="19"/>
      <c r="E40" s="19"/>
      <c r="F40" s="19"/>
      <c r="G40" s="20" t="s">
        <v>61</v>
      </c>
      <c r="H40" s="19"/>
      <c r="I40" s="19"/>
      <c r="J40" s="20" t="s">
        <v>51</v>
      </c>
      <c r="K40" s="2">
        <v>261</v>
      </c>
      <c r="L40" s="2">
        <v>535</v>
      </c>
      <c r="M40" s="2">
        <v>568</v>
      </c>
      <c r="N40" s="2">
        <v>515</v>
      </c>
      <c r="O40" s="2">
        <v>80</v>
      </c>
      <c r="P40" s="2">
        <v>4</v>
      </c>
      <c r="Q40" s="2">
        <v>6</v>
      </c>
      <c r="R40" s="2">
        <v>26</v>
      </c>
      <c r="S40" s="2">
        <v>27</v>
      </c>
      <c r="U40" s="2">
        <v>33</v>
      </c>
      <c r="V40" s="2">
        <v>72</v>
      </c>
      <c r="W40" s="2">
        <v>86</v>
      </c>
      <c r="X40" s="2">
        <v>85</v>
      </c>
      <c r="Y40" s="2">
        <v>27</v>
      </c>
      <c r="Z40" s="2">
        <v>29</v>
      </c>
      <c r="AA40" s="2">
        <v>34</v>
      </c>
      <c r="AB40" s="2">
        <v>32</v>
      </c>
      <c r="AC40" s="2">
        <v>35</v>
      </c>
      <c r="AE40" s="2">
        <v>485</v>
      </c>
      <c r="AF40" s="2">
        <v>546</v>
      </c>
      <c r="AG40" s="2">
        <v>549</v>
      </c>
      <c r="AH40" s="2">
        <v>528</v>
      </c>
      <c r="AI40" s="2">
        <v>429</v>
      </c>
      <c r="AJ40" s="2">
        <v>428</v>
      </c>
      <c r="AK40" s="2">
        <v>414</v>
      </c>
      <c r="AL40" s="2">
        <v>408</v>
      </c>
      <c r="AM40" s="2">
        <v>383</v>
      </c>
      <c r="AO40" s="2">
        <v>464</v>
      </c>
      <c r="AP40" s="2">
        <v>526</v>
      </c>
      <c r="AQ40" s="2">
        <v>572</v>
      </c>
      <c r="AR40" s="2">
        <v>622</v>
      </c>
      <c r="AS40" s="2">
        <v>658</v>
      </c>
      <c r="AT40" s="2">
        <v>737</v>
      </c>
      <c r="AU40" s="2">
        <v>736</v>
      </c>
      <c r="AV40" s="2">
        <v>718</v>
      </c>
      <c r="AW40" s="2">
        <v>719</v>
      </c>
      <c r="AY40" s="2"/>
      <c r="AZ40" s="2"/>
      <c r="BA40" s="2"/>
      <c r="BB40" s="2"/>
      <c r="BC40" s="2"/>
      <c r="BD40" s="2"/>
      <c r="BE40" s="2">
        <v>0</v>
      </c>
      <c r="BF40" s="2"/>
      <c r="BG40" s="2"/>
      <c r="BI40" s="2">
        <v>377</v>
      </c>
      <c r="BJ40" s="2">
        <v>978</v>
      </c>
      <c r="BK40" s="2">
        <v>1103</v>
      </c>
      <c r="BL40" s="2">
        <v>1014</v>
      </c>
      <c r="BM40" s="2">
        <v>89</v>
      </c>
      <c r="BN40" s="2">
        <v>73</v>
      </c>
      <c r="BO40" s="2">
        <v>90</v>
      </c>
      <c r="BP40" s="2">
        <v>344</v>
      </c>
      <c r="BQ40" s="2">
        <v>345</v>
      </c>
      <c r="BS40" s="9">
        <f t="shared" si="8"/>
        <v>1620</v>
      </c>
      <c r="BT40" s="9">
        <f t="shared" si="8"/>
        <v>2657</v>
      </c>
      <c r="BU40" s="9">
        <f t="shared" si="8"/>
        <v>2878</v>
      </c>
      <c r="BV40" s="9">
        <f t="shared" si="8"/>
        <v>2764</v>
      </c>
      <c r="BW40" s="9">
        <f t="shared" si="8"/>
        <v>1283</v>
      </c>
      <c r="BX40" s="9">
        <f t="shared" si="8"/>
        <v>1271</v>
      </c>
      <c r="BY40" s="9">
        <f t="shared" si="7"/>
        <v>1280</v>
      </c>
      <c r="BZ40" s="9">
        <f t="shared" si="7"/>
        <v>1528</v>
      </c>
      <c r="CA40" s="9">
        <f t="shared" si="7"/>
        <v>1509</v>
      </c>
    </row>
    <row r="41" spans="1:79" ht="53.4" x14ac:dyDescent="0.3">
      <c r="A41" s="6" t="s">
        <v>14</v>
      </c>
      <c r="B41" s="19"/>
      <c r="C41" s="19"/>
      <c r="D41" s="19"/>
      <c r="E41" s="19"/>
      <c r="F41" s="19"/>
      <c r="G41" s="20" t="s">
        <v>63</v>
      </c>
      <c r="H41" s="19"/>
      <c r="I41" s="19"/>
      <c r="J41" s="20" t="s">
        <v>15</v>
      </c>
      <c r="K41" s="2">
        <f t="shared" ref="K41:BI41" si="9">SUM(K37:K40,K34:K35)</f>
        <v>2512</v>
      </c>
      <c r="L41" s="2">
        <f>SUM(L34:L40)</f>
        <v>2911</v>
      </c>
      <c r="M41" s="2">
        <f>SUM(M34:M40)</f>
        <v>2950</v>
      </c>
      <c r="N41" s="2">
        <f>SUM(N40,N34:N38)</f>
        <v>2002</v>
      </c>
      <c r="O41" s="2">
        <f>SUM(O33:O40)</f>
        <v>2289</v>
      </c>
      <c r="P41" s="2">
        <f>SUM(P33:P40)</f>
        <v>2285</v>
      </c>
      <c r="Q41" s="2">
        <v>2240</v>
      </c>
      <c r="R41" s="2">
        <v>2285</v>
      </c>
      <c r="S41" s="2">
        <v>2124</v>
      </c>
      <c r="U41" s="2">
        <f t="shared" si="9"/>
        <v>284</v>
      </c>
      <c r="V41" s="2">
        <f>SUM(V34:V40)</f>
        <v>447</v>
      </c>
      <c r="W41" s="2">
        <f>SUM(W34:W40)</f>
        <v>439</v>
      </c>
      <c r="X41" s="2">
        <f>SUM(X40,X34:X38)</f>
        <v>350</v>
      </c>
      <c r="Y41" s="2">
        <f>SUM(Y33:Y40)</f>
        <v>331</v>
      </c>
      <c r="Z41" s="2">
        <f>SUM(Z33:Z40)</f>
        <v>328</v>
      </c>
      <c r="AA41" s="2">
        <v>369</v>
      </c>
      <c r="AB41" s="2">
        <v>334</v>
      </c>
      <c r="AC41" s="2">
        <v>280</v>
      </c>
      <c r="AE41" s="2">
        <f t="shared" si="9"/>
        <v>2614</v>
      </c>
      <c r="AF41" s="2">
        <f>SUM(AF34:AF40)</f>
        <v>3393</v>
      </c>
      <c r="AG41" s="2">
        <f>SUM(AG34:AG40)</f>
        <v>3273</v>
      </c>
      <c r="AH41" s="2">
        <f>SUM(AH40,AH34:AH38)</f>
        <v>3241</v>
      </c>
      <c r="AI41" s="2">
        <f>SUM(AI33:AI40)</f>
        <v>3799</v>
      </c>
      <c r="AJ41" s="2">
        <f>SUM(AJ33:AJ40)</f>
        <v>3500</v>
      </c>
      <c r="AK41" s="2">
        <v>3832</v>
      </c>
      <c r="AL41" s="2">
        <v>3299</v>
      </c>
      <c r="AM41" s="2">
        <v>3205</v>
      </c>
      <c r="AO41" s="2">
        <f t="shared" si="9"/>
        <v>2511</v>
      </c>
      <c r="AP41" s="2">
        <f>SUM(AP34:AP40)</f>
        <v>3019</v>
      </c>
      <c r="AQ41" s="2">
        <f>SUM(AQ34:AQ40)</f>
        <v>3125</v>
      </c>
      <c r="AR41" s="2">
        <f>SUM(AR40,AR34:AR38)</f>
        <v>2633</v>
      </c>
      <c r="AS41" s="2">
        <f>SUM(AS33:AS40)</f>
        <v>2900</v>
      </c>
      <c r="AT41" s="2">
        <f>SUM(AT33:AT40)</f>
        <v>3281</v>
      </c>
      <c r="AU41" s="2">
        <v>3428</v>
      </c>
      <c r="AV41" s="2">
        <v>3349</v>
      </c>
      <c r="AW41" s="2">
        <v>3492</v>
      </c>
      <c r="AY41" s="2">
        <f>SUM(AY34:AY40)</f>
        <v>5</v>
      </c>
      <c r="AZ41" s="2">
        <f>SUM(AZ34:AZ40)</f>
        <v>4</v>
      </c>
      <c r="BA41" s="2">
        <f>SUM(BA34:BA40)</f>
        <v>6</v>
      </c>
      <c r="BB41" s="2">
        <f>SUM(BB34:BB40)</f>
        <v>215</v>
      </c>
      <c r="BC41" s="2">
        <f>SUM(BC33:BC40)</f>
        <v>401</v>
      </c>
      <c r="BD41" s="2">
        <f>SUM(BD33:BD40)</f>
        <v>10</v>
      </c>
      <c r="BE41" s="2">
        <v>10</v>
      </c>
      <c r="BF41" s="2">
        <v>13</v>
      </c>
      <c r="BG41" s="2">
        <v>14</v>
      </c>
      <c r="BI41" s="2">
        <f t="shared" si="9"/>
        <v>3391</v>
      </c>
      <c r="BJ41" s="2">
        <f>SUM(BJ34:BJ40)</f>
        <v>5255</v>
      </c>
      <c r="BK41" s="2">
        <f>SUM(BK34:BK40)</f>
        <v>5521</v>
      </c>
      <c r="BL41" s="2">
        <f>SUM(BL40,BL34:BL38)</f>
        <v>4692</v>
      </c>
      <c r="BM41" s="2">
        <f t="shared" ref="BM41" si="10">SUM(BM33:BM40)</f>
        <v>2853</v>
      </c>
      <c r="BN41" s="2">
        <f>SUM(BN33:BN40)</f>
        <v>2638</v>
      </c>
      <c r="BO41" s="2">
        <v>2373</v>
      </c>
      <c r="BP41" s="2">
        <v>2471</v>
      </c>
      <c r="BQ41" s="2">
        <v>2312</v>
      </c>
      <c r="BS41" s="9">
        <f t="shared" si="8"/>
        <v>11317</v>
      </c>
      <c r="BT41" s="9">
        <f t="shared" si="8"/>
        <v>15029</v>
      </c>
      <c r="BU41" s="9">
        <f t="shared" si="8"/>
        <v>15314</v>
      </c>
      <c r="BV41" s="9">
        <f t="shared" si="8"/>
        <v>13133</v>
      </c>
      <c r="BW41" s="9">
        <f t="shared" si="8"/>
        <v>12573</v>
      </c>
      <c r="BX41" s="9">
        <f t="shared" si="8"/>
        <v>12042</v>
      </c>
      <c r="BY41" s="9">
        <f t="shared" si="7"/>
        <v>12252</v>
      </c>
      <c r="BZ41" s="9">
        <f t="shared" si="7"/>
        <v>11751</v>
      </c>
      <c r="CA41" s="9">
        <f t="shared" si="7"/>
        <v>11427</v>
      </c>
    </row>
    <row r="43" spans="1:79" x14ac:dyDescent="0.3">
      <c r="A43" s="11" t="s">
        <v>54</v>
      </c>
    </row>
    <row r="45" spans="1:79" x14ac:dyDescent="0.3">
      <c r="A45" s="43" t="s">
        <v>37</v>
      </c>
      <c r="B45" s="44">
        <v>1</v>
      </c>
      <c r="C45" s="45">
        <v>1</v>
      </c>
      <c r="D45" s="45" t="s">
        <v>40</v>
      </c>
      <c r="E45" s="45"/>
      <c r="F45" s="45"/>
      <c r="G45" s="45"/>
    </row>
    <row r="46" spans="1:79" x14ac:dyDescent="0.3">
      <c r="A46" s="43" t="s">
        <v>38</v>
      </c>
      <c r="B46" s="45" t="s">
        <v>39</v>
      </c>
      <c r="C46" s="45">
        <v>2</v>
      </c>
      <c r="D46" s="45" t="s">
        <v>43</v>
      </c>
      <c r="E46" s="45"/>
      <c r="F46" s="45"/>
      <c r="G46" s="45"/>
    </row>
    <row r="47" spans="1:79" x14ac:dyDescent="0.3">
      <c r="A47" s="43" t="s">
        <v>41</v>
      </c>
      <c r="B47" s="45" t="s">
        <v>42</v>
      </c>
      <c r="C47" s="45">
        <v>3</v>
      </c>
      <c r="D47" s="45" t="s">
        <v>44</v>
      </c>
      <c r="E47" s="45"/>
      <c r="F47" s="45"/>
      <c r="G47" s="45"/>
    </row>
    <row r="48" spans="1:79" x14ac:dyDescent="0.3">
      <c r="A48" s="45"/>
      <c r="B48" s="45"/>
      <c r="C48" s="45">
        <v>4</v>
      </c>
      <c r="D48" s="45" t="s">
        <v>45</v>
      </c>
      <c r="E48" s="45"/>
      <c r="F48" s="45"/>
      <c r="G48" s="45"/>
    </row>
    <row r="49" spans="1:7" x14ac:dyDescent="0.3">
      <c r="A49" s="45"/>
      <c r="B49" s="45"/>
      <c r="C49" s="45">
        <v>5</v>
      </c>
      <c r="D49" s="45" t="s">
        <v>46</v>
      </c>
      <c r="E49" s="45"/>
      <c r="F49" s="45"/>
      <c r="G49" s="45"/>
    </row>
    <row r="50" spans="1:7" x14ac:dyDescent="0.3">
      <c r="A50" s="45"/>
      <c r="B50" s="45"/>
      <c r="C50" s="45">
        <v>6</v>
      </c>
      <c r="D50" s="45" t="s">
        <v>47</v>
      </c>
      <c r="E50" s="45"/>
      <c r="F50" s="45"/>
      <c r="G50" s="45"/>
    </row>
    <row r="51" spans="1:7" x14ac:dyDescent="0.3">
      <c r="A51" s="45"/>
      <c r="B51" s="45"/>
      <c r="C51" s="45">
        <v>7</v>
      </c>
      <c r="D51" s="45" t="s">
        <v>48</v>
      </c>
      <c r="E51" s="45"/>
      <c r="F51" s="45"/>
      <c r="G51" s="45"/>
    </row>
    <row r="52" spans="1:7" x14ac:dyDescent="0.3">
      <c r="A52" s="45"/>
      <c r="B52" s="45"/>
      <c r="C52" s="45">
        <v>99</v>
      </c>
      <c r="D52" s="45" t="s">
        <v>49</v>
      </c>
      <c r="E52" s="45"/>
      <c r="F52" s="45"/>
      <c r="G52" s="45"/>
    </row>
  </sheetData>
  <mergeCells count="3">
    <mergeCell ref="B5:I5"/>
    <mergeCell ref="B18:I18"/>
    <mergeCell ref="B31:I31"/>
  </mergeCell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manualMax="1000" manualMin="0" type="column" displayEmptyCellsAs="gap" minAxisType="custom" maxAxisType="custom" xr2:uid="{C658DFA4-4EA2-4AEC-91B7-E1C958E7168A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(functie)'!AY20:BG20</xm:f>
              <xm:sqref>F20</xm:sqref>
            </x14:sparkline>
            <x14:sparkline>
              <xm:f>'Arbeidsrelatie (functie)'!AY21:BG21</xm:f>
              <xm:sqref>F21</xm:sqref>
            </x14:sparkline>
            <x14:sparkline>
              <xm:f>'Arbeidsrelatie (functie)'!AY22:BG22</xm:f>
              <xm:sqref>F22</xm:sqref>
            </x14:sparkline>
            <x14:sparkline>
              <xm:f>'Arbeidsrelatie (functie)'!AY23:BG23</xm:f>
              <xm:sqref>F23</xm:sqref>
            </x14:sparkline>
            <x14:sparkline>
              <xm:f>'Arbeidsrelatie (functie)'!AY24:BG24</xm:f>
              <xm:sqref>F24</xm:sqref>
            </x14:sparkline>
            <x14:sparkline>
              <xm:f>'Arbeidsrelatie (functie)'!AY25:BG25</xm:f>
              <xm:sqref>F25</xm:sqref>
            </x14:sparkline>
            <x14:sparkline>
              <xm:f>'Arbeidsrelatie (functie)'!AY26:BG26</xm:f>
              <xm:sqref>F26</xm:sqref>
            </x14:sparkline>
            <x14:sparkline>
              <xm:f>'Arbeidsrelatie (functie)'!AY27:BG27</xm:f>
              <xm:sqref>F27</xm:sqref>
            </x14:sparkline>
          </x14:sparklines>
        </x14:sparklineGroup>
        <x14:sparklineGroup manualMax="1000" manualMin="0" type="column" displayEmptyCellsAs="gap" minAxisType="custom" maxAxisType="custom" xr2:uid="{C9D8A808-8F5E-4469-B2D9-AF12707E47E4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(functie)'!AO20:AW20</xm:f>
              <xm:sqref>E20</xm:sqref>
            </x14:sparkline>
            <x14:sparkline>
              <xm:f>'Arbeidsrelatie (functie)'!AO21:AW21</xm:f>
              <xm:sqref>E21</xm:sqref>
            </x14:sparkline>
            <x14:sparkline>
              <xm:f>'Arbeidsrelatie (functie)'!AO22:AW22</xm:f>
              <xm:sqref>E22</xm:sqref>
            </x14:sparkline>
            <x14:sparkline>
              <xm:f>'Arbeidsrelatie (functie)'!AO23:AW23</xm:f>
              <xm:sqref>E23</xm:sqref>
            </x14:sparkline>
            <x14:sparkline>
              <xm:f>'Arbeidsrelatie (functie)'!AO24:AW24</xm:f>
              <xm:sqref>E24</xm:sqref>
            </x14:sparkline>
            <x14:sparkline>
              <xm:f>'Arbeidsrelatie (functie)'!AO25:AW25</xm:f>
              <xm:sqref>E25</xm:sqref>
            </x14:sparkline>
            <x14:sparkline>
              <xm:f>'Arbeidsrelatie (functie)'!AO26:AW26</xm:f>
              <xm:sqref>E26</xm:sqref>
            </x14:sparkline>
            <x14:sparkline>
              <xm:f>'Arbeidsrelatie (functie)'!AO27:AW27</xm:f>
              <xm:sqref>E27</xm:sqref>
            </x14:sparkline>
          </x14:sparklines>
        </x14:sparklineGroup>
        <x14:sparklineGroup manualMax="1000" manualMin="0" type="column" displayEmptyCellsAs="gap" minAxisType="custom" maxAxisType="custom" xr2:uid="{211CA184-14CA-461E-B5EE-878F1F3623DA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(functie)'!AE20:AM20</xm:f>
              <xm:sqref>D20</xm:sqref>
            </x14:sparkline>
            <x14:sparkline>
              <xm:f>'Arbeidsrelatie (functie)'!AE21:AM21</xm:f>
              <xm:sqref>D21</xm:sqref>
            </x14:sparkline>
            <x14:sparkline>
              <xm:f>'Arbeidsrelatie (functie)'!AE22:AM22</xm:f>
              <xm:sqref>D22</xm:sqref>
            </x14:sparkline>
            <x14:sparkline>
              <xm:f>'Arbeidsrelatie (functie)'!AE23:AM23</xm:f>
              <xm:sqref>D23</xm:sqref>
            </x14:sparkline>
            <x14:sparkline>
              <xm:f>'Arbeidsrelatie (functie)'!AE24:AM24</xm:f>
              <xm:sqref>D24</xm:sqref>
            </x14:sparkline>
            <x14:sparkline>
              <xm:f>'Arbeidsrelatie (functie)'!AE25:AM25</xm:f>
              <xm:sqref>D25</xm:sqref>
            </x14:sparkline>
            <x14:sparkline>
              <xm:f>'Arbeidsrelatie (functie)'!AE26:AM26</xm:f>
              <xm:sqref>D26</xm:sqref>
            </x14:sparkline>
            <x14:sparkline>
              <xm:f>'Arbeidsrelatie (functie)'!AE27:AM27</xm:f>
              <xm:sqref>D27</xm:sqref>
            </x14:sparkline>
          </x14:sparklines>
        </x14:sparklineGroup>
        <x14:sparklineGroup manualMax="1000" manualMin="0" type="column" displayEmptyCellsAs="gap" minAxisType="custom" maxAxisType="custom" xr2:uid="{50098BF5-122C-497D-B1B1-A74E6C2A23CD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(functie)'!K20:S20</xm:f>
              <xm:sqref>B20</xm:sqref>
            </x14:sparkline>
            <x14:sparkline>
              <xm:f>'Arbeidsrelatie (functie)'!K21:S21</xm:f>
              <xm:sqref>B21</xm:sqref>
            </x14:sparkline>
            <x14:sparkline>
              <xm:f>'Arbeidsrelatie (functie)'!K22:S22</xm:f>
              <xm:sqref>B22</xm:sqref>
            </x14:sparkline>
            <x14:sparkline>
              <xm:f>'Arbeidsrelatie (functie)'!K23:S23</xm:f>
              <xm:sqref>B23</xm:sqref>
            </x14:sparkline>
            <x14:sparkline>
              <xm:f>'Arbeidsrelatie (functie)'!K24:S24</xm:f>
              <xm:sqref>B24</xm:sqref>
            </x14:sparkline>
            <x14:sparkline>
              <xm:f>'Arbeidsrelatie (functie)'!K25:S25</xm:f>
              <xm:sqref>B25</xm:sqref>
            </x14:sparkline>
            <x14:sparkline>
              <xm:f>'Arbeidsrelatie (functie)'!K26:S26</xm:f>
              <xm:sqref>B26</xm:sqref>
            </x14:sparkline>
            <x14:sparkline>
              <xm:f>'Arbeidsrelatie (functie)'!K27:S27</xm:f>
              <xm:sqref>B27</xm:sqref>
            </x14:sparkline>
          </x14:sparklines>
        </x14:sparklineGroup>
        <x14:sparklineGroup manualMax="2500" manualMin="0" type="column" displayEmptyCellsAs="gap" minAxisType="custom" maxAxisType="custom" xr2:uid="{B0E9094B-2905-43F7-905D-0DBDDD79BDC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(functie)'!BS20:CA20</xm:f>
              <xm:sqref>I20</xm:sqref>
            </x14:sparkline>
            <x14:sparkline>
              <xm:f>'Arbeidsrelatie (functie)'!BS21:CA21</xm:f>
              <xm:sqref>I21</xm:sqref>
            </x14:sparkline>
            <x14:sparkline>
              <xm:f>'Arbeidsrelatie (functie)'!BS22:CA22</xm:f>
              <xm:sqref>I22</xm:sqref>
            </x14:sparkline>
            <x14:sparkline>
              <xm:f>'Arbeidsrelatie (functie)'!BS23:CA23</xm:f>
              <xm:sqref>I23</xm:sqref>
            </x14:sparkline>
            <x14:sparkline>
              <xm:f>'Arbeidsrelatie (functie)'!BS24:CA24</xm:f>
              <xm:sqref>I24</xm:sqref>
            </x14:sparkline>
            <x14:sparkline>
              <xm:f>'Arbeidsrelatie (functie)'!BS25:CA25</xm:f>
              <xm:sqref>I25</xm:sqref>
            </x14:sparkline>
            <x14:sparkline>
              <xm:f>'Arbeidsrelatie (functie)'!BS26:CA26</xm:f>
              <xm:sqref>I26</xm:sqref>
            </x14:sparkline>
            <x14:sparkline>
              <xm:f>'Arbeidsrelatie (functie)'!BS27:CA27</xm:f>
              <xm:sqref>I27</xm:sqref>
            </x14:sparkline>
          </x14:sparklines>
        </x14:sparklineGroup>
        <x14:sparklineGroup manualMax="2500" manualMin="0" type="column" displayEmptyCellsAs="gap" minAxisType="custom" maxAxisType="custom" xr2:uid="{B87855B7-B438-46E4-B5E8-D0C4F91C5799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(functie)'!BI20:BQ20</xm:f>
              <xm:sqref>H20</xm:sqref>
            </x14:sparkline>
            <x14:sparkline>
              <xm:f>'Arbeidsrelatie (functie)'!BI21:BQ21</xm:f>
              <xm:sqref>H21</xm:sqref>
            </x14:sparkline>
            <x14:sparkline>
              <xm:f>'Arbeidsrelatie (functie)'!BI22:BQ22</xm:f>
              <xm:sqref>H22</xm:sqref>
            </x14:sparkline>
            <x14:sparkline>
              <xm:f>'Arbeidsrelatie (functie)'!BI23:BQ23</xm:f>
              <xm:sqref>H23</xm:sqref>
            </x14:sparkline>
            <x14:sparkline>
              <xm:f>'Arbeidsrelatie (functie)'!BI24:BQ24</xm:f>
              <xm:sqref>H24</xm:sqref>
            </x14:sparkline>
            <x14:sparkline>
              <xm:f>'Arbeidsrelatie (functie)'!BI25:BQ25</xm:f>
              <xm:sqref>H25</xm:sqref>
            </x14:sparkline>
            <x14:sparkline>
              <xm:f>'Arbeidsrelatie (functie)'!BI26:BQ26</xm:f>
              <xm:sqref>H26</xm:sqref>
            </x14:sparkline>
            <x14:sparkline>
              <xm:f>'Arbeidsrelatie (functie)'!BI27:BQ27</xm:f>
              <xm:sqref>H27</xm:sqref>
            </x14:sparkline>
          </x14:sparklines>
        </x14:sparklineGroup>
        <x14:sparklineGroup manualMax="8000" manualMin="0" type="column" displayEmptyCellsAs="gap" minAxisType="custom" maxAxisType="custom" xr2:uid="{624E2816-C053-429E-86DA-F7DAEBA24AC5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(functie)'!K41:S41</xm:f>
              <xm:sqref>B41</xm:sqref>
            </x14:sparkline>
          </x14:sparklines>
        </x14:sparklineGroup>
        <x14:sparklineGroup manualMax="8000" manualMin="0" type="column" displayEmptyCellsAs="gap" minAxisType="custom" maxAxisType="custom" xr2:uid="{36638384-C37D-4591-BFDC-37B8A99ADAFB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(functie)'!U41:AC41</xm:f>
              <xm:sqref>C41</xm:sqref>
            </x14:sparkline>
          </x14:sparklines>
        </x14:sparklineGroup>
        <x14:sparklineGroup manualMax="10000" manualMin="0" type="column" displayEmptyCellsAs="gap" minAxisType="custom" maxAxisType="custom" xr2:uid="{F276B122-2C86-4DB0-969C-A88458A744E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(functie)'!BS28:CA28</xm:f>
              <xm:sqref>I28</xm:sqref>
            </x14:sparkline>
          </x14:sparklines>
        </x14:sparklineGroup>
        <x14:sparklineGroup manualMax="8000" manualMin="0" type="column" displayEmptyCellsAs="gap" minAxisType="custom" maxAxisType="custom" xr2:uid="{6E1D5405-D16D-4A31-9057-667E70DF858B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(functie)'!AE41:AM41</xm:f>
              <xm:sqref>D41</xm:sqref>
            </x14:sparkline>
          </x14:sparklines>
        </x14:sparklineGroup>
        <x14:sparklineGroup manualMax="8000" manualMin="0" type="column" displayEmptyCellsAs="gap" minAxisType="custom" maxAxisType="custom" xr2:uid="{97CD8334-DCBB-4A93-89EE-3CC7835F3E65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(functie)'!AO41:AW41</xm:f>
              <xm:sqref>E41</xm:sqref>
            </x14:sparkline>
          </x14:sparklines>
        </x14:sparklineGroup>
        <x14:sparklineGroup manualMax="8000" manualMin="0" type="column" displayEmptyCellsAs="gap" minAxisType="custom" maxAxisType="custom" xr2:uid="{CAF08110-8308-44FC-8E25-9ACC54EAFBB3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(functie)'!AY41:BG41</xm:f>
              <xm:sqref>F41</xm:sqref>
            </x14:sparkline>
          </x14:sparklines>
        </x14:sparklineGroup>
        <x14:sparklineGroup manualMax="2000" manualMin="0" type="column" displayEmptyCellsAs="gap" minAxisType="custom" maxAxisType="custom" xr2:uid="{D6CF3A66-26E0-4B79-A112-CB004EB471A0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(functie)'!U33:AC33</xm:f>
              <xm:sqref>C33</xm:sqref>
            </x14:sparkline>
            <x14:sparkline>
              <xm:f>'Arbeidsrelatie (functie)'!U34:AC34</xm:f>
              <xm:sqref>C34</xm:sqref>
            </x14:sparkline>
            <x14:sparkline>
              <xm:f>'Arbeidsrelatie (functie)'!U35:AC35</xm:f>
              <xm:sqref>C35</xm:sqref>
            </x14:sparkline>
            <x14:sparkline>
              <xm:f>'Arbeidsrelatie (functie)'!U36:AC36</xm:f>
              <xm:sqref>C36</xm:sqref>
            </x14:sparkline>
            <x14:sparkline>
              <xm:f>'Arbeidsrelatie (functie)'!U37:AC37</xm:f>
              <xm:sqref>C37</xm:sqref>
            </x14:sparkline>
            <x14:sparkline>
              <xm:f>'Arbeidsrelatie (functie)'!U38:AC38</xm:f>
              <xm:sqref>C38</xm:sqref>
            </x14:sparkline>
            <x14:sparkline>
              <xm:f>'Arbeidsrelatie (functie)'!U39:AC39</xm:f>
              <xm:sqref>C39</xm:sqref>
            </x14:sparkline>
            <x14:sparkline>
              <xm:f>'Arbeidsrelatie (functie)'!U40:AC40</xm:f>
              <xm:sqref>C40</xm:sqref>
            </x14:sparkline>
          </x14:sparklines>
        </x14:sparklineGroup>
        <x14:sparklineGroup manualMax="5000" manualMin="0" type="column" displayEmptyCellsAs="gap" minAxisType="custom" maxAxisType="custom" xr2:uid="{53812A5C-9370-45BE-93B1-476CEC64CB9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(functie)'!BS33:CA33</xm:f>
              <xm:sqref>I33</xm:sqref>
            </x14:sparkline>
            <x14:sparkline>
              <xm:f>'Arbeidsrelatie (functie)'!BS34:CA34</xm:f>
              <xm:sqref>I34</xm:sqref>
            </x14:sparkline>
            <x14:sparkline>
              <xm:f>'Arbeidsrelatie (functie)'!BS35:CA35</xm:f>
              <xm:sqref>I35</xm:sqref>
            </x14:sparkline>
            <x14:sparkline>
              <xm:f>'Arbeidsrelatie (functie)'!BS36:CA36</xm:f>
              <xm:sqref>I36</xm:sqref>
            </x14:sparkline>
            <x14:sparkline>
              <xm:f>'Arbeidsrelatie (functie)'!BS37:CA37</xm:f>
              <xm:sqref>I37</xm:sqref>
            </x14:sparkline>
            <x14:sparkline>
              <xm:f>'Arbeidsrelatie (functie)'!BS38:CA38</xm:f>
              <xm:sqref>I38</xm:sqref>
            </x14:sparkline>
            <x14:sparkline>
              <xm:f>'Arbeidsrelatie (functie)'!BS39:CA39</xm:f>
              <xm:sqref>I39</xm:sqref>
            </x14:sparkline>
            <x14:sparkline>
              <xm:f>'Arbeidsrelatie (functie)'!BS40:CA40</xm:f>
              <xm:sqref>I40</xm:sqref>
            </x14:sparkline>
          </x14:sparklines>
        </x14:sparklineGroup>
        <x14:sparklineGroup manualMax="5000" manualMin="0" type="column" displayEmptyCellsAs="gap" minAxisType="custom" maxAxisType="custom" xr2:uid="{AA26EF1C-190C-4229-A828-66F35634A813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(functie)'!BI33:BQ33</xm:f>
              <xm:sqref>H33</xm:sqref>
            </x14:sparkline>
            <x14:sparkline>
              <xm:f>'Arbeidsrelatie (functie)'!BI34:BQ34</xm:f>
              <xm:sqref>H34</xm:sqref>
            </x14:sparkline>
            <x14:sparkline>
              <xm:f>'Arbeidsrelatie (functie)'!BI35:BQ35</xm:f>
              <xm:sqref>H35</xm:sqref>
            </x14:sparkline>
            <x14:sparkline>
              <xm:f>'Arbeidsrelatie (functie)'!BI36:BQ36</xm:f>
              <xm:sqref>H36</xm:sqref>
            </x14:sparkline>
            <x14:sparkline>
              <xm:f>'Arbeidsrelatie (functie)'!BI37:BQ37</xm:f>
              <xm:sqref>H37</xm:sqref>
            </x14:sparkline>
            <x14:sparkline>
              <xm:f>'Arbeidsrelatie (functie)'!BI38:BQ38</xm:f>
              <xm:sqref>H38</xm:sqref>
            </x14:sparkline>
            <x14:sparkline>
              <xm:f>'Arbeidsrelatie (functie)'!BI39:BQ39</xm:f>
              <xm:sqref>H39</xm:sqref>
            </x14:sparkline>
            <x14:sparkline>
              <xm:f>'Arbeidsrelatie (functie)'!BI40:BQ40</xm:f>
              <xm:sqref>H40</xm:sqref>
            </x14:sparkline>
          </x14:sparklines>
        </x14:sparklineGroup>
        <x14:sparklineGroup manualMax="12000" manualMin="0" type="column" displayEmptyCellsAs="gap" minAxisType="custom" maxAxisType="custom" xr2:uid="{B021A6BA-A596-44F6-BD65-BA612102D072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(functie)'!K15:S15</xm:f>
              <xm:sqref>B15</xm:sqref>
            </x14:sparkline>
          </x14:sparklines>
        </x14:sparklineGroup>
        <x14:sparklineGroup manualMax="12000" manualMin="0" type="column" displayEmptyCellsAs="gap" minAxisType="custom" maxAxisType="custom" xr2:uid="{CB8448FC-6B37-43CA-917A-CC0505D37FF3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(functie)'!U15:AC15</xm:f>
              <xm:sqref>C15</xm:sqref>
            </x14:sparkline>
          </x14:sparklines>
        </x14:sparklineGroup>
        <x14:sparklineGroup manualMax="12000" manualMin="0" type="column" displayEmptyCellsAs="gap" minAxisType="custom" maxAxisType="custom" xr2:uid="{E3E1AD9B-8A4F-4946-B06C-E695A7BE4AC9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(functie)'!AE15:AM15</xm:f>
              <xm:sqref>D15</xm:sqref>
            </x14:sparkline>
          </x14:sparklines>
        </x14:sparklineGroup>
        <x14:sparklineGroup manualMax="12000" manualMin="0" type="column" displayEmptyCellsAs="gap" minAxisType="custom" maxAxisType="custom" xr2:uid="{D73550D6-9DE9-41AE-9D77-9E3434CB5CFD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(functie)'!AO15:AW15</xm:f>
              <xm:sqref>E15</xm:sqref>
            </x14:sparkline>
          </x14:sparklines>
        </x14:sparklineGroup>
        <x14:sparklineGroup manualMax="12000" manualMin="0" type="column" displayEmptyCellsAs="gap" minAxisType="custom" maxAxisType="custom" xr2:uid="{05C5670D-DE67-4B42-8DC2-A29DE6A31B38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(functie)'!AY15:BG15</xm:f>
              <xm:sqref>F15</xm:sqref>
            </x14:sparkline>
          </x14:sparklines>
        </x14:sparklineGroup>
        <x14:sparklineGroup manualMax="60000" manualMin="0" type="column" displayEmptyCellsAs="gap" minAxisType="custom" maxAxisType="custom" xr2:uid="{DDB32903-0246-428A-A8B3-28645250B979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(functie)'!BI15:BQ15</xm:f>
              <xm:sqref>H15</xm:sqref>
            </x14:sparkline>
          </x14:sparklines>
        </x14:sparklineGroup>
        <x14:sparklineGroup manualMax="60000" manualMin="0" type="column" displayEmptyCellsAs="gap" minAxisType="custom" maxAxisType="custom" xr2:uid="{D84CFCE8-ED0F-4943-BCD5-0A36A6B695C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(functie)'!BS15:CA15</xm:f>
              <xm:sqref>I15</xm:sqref>
            </x14:sparkline>
          </x14:sparklines>
        </x14:sparklineGroup>
        <x14:sparklineGroup manualMax="2000" manualMin="0" type="column" displayEmptyCellsAs="gap" minAxisType="custom" maxAxisType="custom" xr2:uid="{E2739D35-06C8-4910-AF3D-DCA43EC49399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(functie)'!K33:S33</xm:f>
              <xm:sqref>B33</xm:sqref>
            </x14:sparkline>
            <x14:sparkline>
              <xm:f>'Arbeidsrelatie (functie)'!K34:S34</xm:f>
              <xm:sqref>B34</xm:sqref>
            </x14:sparkline>
            <x14:sparkline>
              <xm:f>'Arbeidsrelatie (functie)'!K35:S35</xm:f>
              <xm:sqref>B35</xm:sqref>
            </x14:sparkline>
            <x14:sparkline>
              <xm:f>'Arbeidsrelatie (functie)'!K36:S36</xm:f>
              <xm:sqref>B36</xm:sqref>
            </x14:sparkline>
            <x14:sparkline>
              <xm:f>'Arbeidsrelatie (functie)'!K37:S37</xm:f>
              <xm:sqref>B37</xm:sqref>
            </x14:sparkline>
            <x14:sparkline>
              <xm:f>'Arbeidsrelatie (functie)'!K38:S38</xm:f>
              <xm:sqref>B38</xm:sqref>
            </x14:sparkline>
            <x14:sparkline>
              <xm:f>'Arbeidsrelatie (functie)'!K39:S39</xm:f>
              <xm:sqref>B39</xm:sqref>
            </x14:sparkline>
            <x14:sparkline>
              <xm:f>'Arbeidsrelatie (functie)'!K40:S40</xm:f>
              <xm:sqref>B40</xm:sqref>
            </x14:sparkline>
          </x14:sparklines>
        </x14:sparklineGroup>
        <x14:sparklineGroup manualMax="2000" manualMin="0" type="column" displayEmptyCellsAs="gap" minAxisType="custom" maxAxisType="custom" xr2:uid="{4255D5C7-6720-466E-BFB7-C102975A9F96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(functie)'!AE33:AM33</xm:f>
              <xm:sqref>D33</xm:sqref>
            </x14:sparkline>
            <x14:sparkline>
              <xm:f>'Arbeidsrelatie (functie)'!AE34:AM34</xm:f>
              <xm:sqref>D34</xm:sqref>
            </x14:sparkline>
            <x14:sparkline>
              <xm:f>'Arbeidsrelatie (functie)'!AE35:AM35</xm:f>
              <xm:sqref>D35</xm:sqref>
            </x14:sparkline>
            <x14:sparkline>
              <xm:f>'Arbeidsrelatie (functie)'!AE36:AM36</xm:f>
              <xm:sqref>D36</xm:sqref>
            </x14:sparkline>
            <x14:sparkline>
              <xm:f>'Arbeidsrelatie (functie)'!AE37:AM37</xm:f>
              <xm:sqref>D37</xm:sqref>
            </x14:sparkline>
            <x14:sparkline>
              <xm:f>'Arbeidsrelatie (functie)'!AE38:AM38</xm:f>
              <xm:sqref>D38</xm:sqref>
            </x14:sparkline>
            <x14:sparkline>
              <xm:f>'Arbeidsrelatie (functie)'!AE39:AM39</xm:f>
              <xm:sqref>D39</xm:sqref>
            </x14:sparkline>
            <x14:sparkline>
              <xm:f>'Arbeidsrelatie (functie)'!AE40:AM40</xm:f>
              <xm:sqref>D40</xm:sqref>
            </x14:sparkline>
          </x14:sparklines>
        </x14:sparklineGroup>
        <x14:sparklineGroup manualMax="10000" manualMin="0" type="column" displayEmptyCellsAs="gap" minAxisType="custom" maxAxisType="custom" xr2:uid="{38126950-E155-466E-9935-8ABF2CF791E2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(functie)'!BI7:BQ7</xm:f>
              <xm:sqref>H7</xm:sqref>
            </x14:sparkline>
            <x14:sparkline>
              <xm:f>'Arbeidsrelatie (functie)'!BI8:BQ8</xm:f>
              <xm:sqref>H8</xm:sqref>
            </x14:sparkline>
            <x14:sparkline>
              <xm:f>'Arbeidsrelatie (functie)'!BI9:BQ9</xm:f>
              <xm:sqref>H9</xm:sqref>
            </x14:sparkline>
            <x14:sparkline>
              <xm:f>'Arbeidsrelatie (functie)'!BI10:BQ10</xm:f>
              <xm:sqref>H10</xm:sqref>
            </x14:sparkline>
            <x14:sparkline>
              <xm:f>'Arbeidsrelatie (functie)'!BI11:BQ11</xm:f>
              <xm:sqref>H11</xm:sqref>
            </x14:sparkline>
            <x14:sparkline>
              <xm:f>'Arbeidsrelatie (functie)'!BI12:BQ12</xm:f>
              <xm:sqref>H12</xm:sqref>
            </x14:sparkline>
            <x14:sparkline>
              <xm:f>'Arbeidsrelatie (functie)'!BI13:BQ13</xm:f>
              <xm:sqref>H13</xm:sqref>
            </x14:sparkline>
            <x14:sparkline>
              <xm:f>'Arbeidsrelatie (functie)'!BI14:BQ14</xm:f>
              <xm:sqref>H14</xm:sqref>
            </x14:sparkline>
          </x14:sparklines>
        </x14:sparklineGroup>
        <x14:sparklineGroup manualMax="10000" manualMin="0" type="column" displayEmptyCellsAs="gap" minAxisType="custom" maxAxisType="custom" xr2:uid="{D643FC29-95CA-41A6-AE60-2347F659F7A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(functie)'!BS7:CA7</xm:f>
              <xm:sqref>I7</xm:sqref>
            </x14:sparkline>
            <x14:sparkline>
              <xm:f>'Arbeidsrelatie (functie)'!BS8:CA8</xm:f>
              <xm:sqref>I8</xm:sqref>
            </x14:sparkline>
            <x14:sparkline>
              <xm:f>'Arbeidsrelatie (functie)'!BS9:CA9</xm:f>
              <xm:sqref>I9</xm:sqref>
            </x14:sparkline>
            <x14:sparkline>
              <xm:f>'Arbeidsrelatie (functie)'!BS10:CA10</xm:f>
              <xm:sqref>I10</xm:sqref>
            </x14:sparkline>
            <x14:sparkline>
              <xm:f>'Arbeidsrelatie (functie)'!BS11:CA11</xm:f>
              <xm:sqref>I11</xm:sqref>
            </x14:sparkline>
            <x14:sparkline>
              <xm:f>'Arbeidsrelatie (functie)'!BS12:CA12</xm:f>
              <xm:sqref>I12</xm:sqref>
            </x14:sparkline>
            <x14:sparkline>
              <xm:f>'Arbeidsrelatie (functie)'!BS13:CA13</xm:f>
              <xm:sqref>I13</xm:sqref>
            </x14:sparkline>
            <x14:sparkline>
              <xm:f>'Arbeidsrelatie (functie)'!BS14:CA14</xm:f>
              <xm:sqref>I14</xm:sqref>
            </x14:sparkline>
          </x14:sparklines>
        </x14:sparklineGroup>
        <x14:sparklineGroup manualMax="1000" manualMin="0" type="column" displayEmptyCellsAs="gap" minAxisType="custom" maxAxisType="custom" xr2:uid="{A76CE57F-83B3-4851-A654-943E6C0FBB99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(functie)'!U20:AC20</xm:f>
              <xm:sqref>C20</xm:sqref>
            </x14:sparkline>
            <x14:sparkline>
              <xm:f>'Arbeidsrelatie (functie)'!U21:AC21</xm:f>
              <xm:sqref>C21</xm:sqref>
            </x14:sparkline>
            <x14:sparkline>
              <xm:f>'Arbeidsrelatie (functie)'!U22:AC22</xm:f>
              <xm:sqref>C22</xm:sqref>
            </x14:sparkline>
            <x14:sparkline>
              <xm:f>'Arbeidsrelatie (functie)'!U23:AC23</xm:f>
              <xm:sqref>C23</xm:sqref>
            </x14:sparkline>
            <x14:sparkline>
              <xm:f>'Arbeidsrelatie (functie)'!U24:AC24</xm:f>
              <xm:sqref>C24</xm:sqref>
            </x14:sparkline>
            <x14:sparkline>
              <xm:f>'Arbeidsrelatie (functie)'!U25:AC25</xm:f>
              <xm:sqref>C25</xm:sqref>
            </x14:sparkline>
            <x14:sparkline>
              <xm:f>'Arbeidsrelatie (functie)'!U26:AC26</xm:f>
              <xm:sqref>C26</xm:sqref>
            </x14:sparkline>
            <x14:sparkline>
              <xm:f>'Arbeidsrelatie (functie)'!U27:AC27</xm:f>
              <xm:sqref>C27</xm:sqref>
            </x14:sparkline>
          </x14:sparklines>
        </x14:sparklineGroup>
        <x14:sparklineGroup manualMax="4000" manualMin="0" type="column" displayEmptyCellsAs="gap" minAxisType="custom" maxAxisType="custom" xr2:uid="{0570C406-F08D-40BF-8F27-9223E7EB5E09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(functie)'!AY28:BG28</xm:f>
              <xm:sqref>F28</xm:sqref>
            </x14:sparkline>
          </x14:sparklines>
        </x14:sparklineGroup>
        <x14:sparklineGroup manualMax="4000" manualMin="0" type="column" displayEmptyCellsAs="gap" minAxisType="custom" maxAxisType="custom" xr2:uid="{AB7CF985-661F-4E7F-8275-BF97C7A563B3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(functie)'!AO28:AW28</xm:f>
              <xm:sqref>E28</xm:sqref>
            </x14:sparkline>
          </x14:sparklines>
        </x14:sparklineGroup>
        <x14:sparklineGroup manualMax="4000" manualMin="0" type="column" displayEmptyCellsAs="gap" minAxisType="custom" maxAxisType="custom" xr2:uid="{809C8E12-A7FB-4583-AE76-D80826DE726D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(functie)'!AE28:AM28</xm:f>
              <xm:sqref>D28</xm:sqref>
            </x14:sparkline>
          </x14:sparklines>
        </x14:sparklineGroup>
        <x14:sparklineGroup manualMax="10000" manualMin="0" type="column" displayEmptyCellsAs="gap" minAxisType="custom" maxAxisType="custom" xr2:uid="{3F969CAD-EECA-4AC1-9974-B4A579ADFF4D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(functie)'!BI28:BQ28</xm:f>
              <xm:sqref>H28</xm:sqref>
            </x14:sparkline>
          </x14:sparklines>
        </x14:sparklineGroup>
        <x14:sparklineGroup manualMax="2000" manualMin="0" type="column" displayEmptyCellsAs="gap" minAxisType="custom" maxAxisType="custom" xr2:uid="{97663DEF-C7CC-4083-A23D-14C96703BD02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(functie)'!AO33:AW33</xm:f>
              <xm:sqref>E33</xm:sqref>
            </x14:sparkline>
            <x14:sparkline>
              <xm:f>'Arbeidsrelatie (functie)'!AO34:AW34</xm:f>
              <xm:sqref>E34</xm:sqref>
            </x14:sparkline>
            <x14:sparkline>
              <xm:f>'Arbeidsrelatie (functie)'!AO35:AW35</xm:f>
              <xm:sqref>E35</xm:sqref>
            </x14:sparkline>
            <x14:sparkline>
              <xm:f>'Arbeidsrelatie (functie)'!AO36:AW36</xm:f>
              <xm:sqref>E36</xm:sqref>
            </x14:sparkline>
            <x14:sparkline>
              <xm:f>'Arbeidsrelatie (functie)'!AO37:AW37</xm:f>
              <xm:sqref>E37</xm:sqref>
            </x14:sparkline>
            <x14:sparkline>
              <xm:f>'Arbeidsrelatie (functie)'!AO38:AW38</xm:f>
              <xm:sqref>E38</xm:sqref>
            </x14:sparkline>
            <x14:sparkline>
              <xm:f>'Arbeidsrelatie (functie)'!AO39:AW39</xm:f>
              <xm:sqref>E39</xm:sqref>
            </x14:sparkline>
            <x14:sparkline>
              <xm:f>'Arbeidsrelatie (functie)'!AO40:AW40</xm:f>
              <xm:sqref>E40</xm:sqref>
            </x14:sparkline>
          </x14:sparklines>
        </x14:sparklineGroup>
        <x14:sparklineGroup manualMax="20000" manualMin="0" type="column" displayEmptyCellsAs="gap" minAxisType="custom" maxAxisType="custom" xr2:uid="{71265B96-95DB-456C-A3A1-EAAE45CD677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(functie)'!BS41:CA41</xm:f>
              <xm:sqref>I41</xm:sqref>
            </x14:sparkline>
          </x14:sparklines>
        </x14:sparklineGroup>
        <x14:sparklineGroup manualMax="2000" manualMin="0" type="column" displayEmptyCellsAs="gap" minAxisType="custom" maxAxisType="custom" xr2:uid="{8CACF0AA-3318-4C0A-A2B5-6A594E905F09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(functie)'!U7:AC7</xm:f>
              <xm:sqref>C7</xm:sqref>
            </x14:sparkline>
            <x14:sparkline>
              <xm:f>'Arbeidsrelatie (functie)'!U8:AC8</xm:f>
              <xm:sqref>C8</xm:sqref>
            </x14:sparkline>
            <x14:sparkline>
              <xm:f>'Arbeidsrelatie (functie)'!U9:AC9</xm:f>
              <xm:sqref>C9</xm:sqref>
            </x14:sparkline>
            <x14:sparkline>
              <xm:f>'Arbeidsrelatie (functie)'!U10:AC10</xm:f>
              <xm:sqref>C10</xm:sqref>
            </x14:sparkline>
            <x14:sparkline>
              <xm:f>'Arbeidsrelatie (functie)'!U11:AC11</xm:f>
              <xm:sqref>C11</xm:sqref>
            </x14:sparkline>
            <x14:sparkline>
              <xm:f>'Arbeidsrelatie (functie)'!U12:AC12</xm:f>
              <xm:sqref>C12</xm:sqref>
            </x14:sparkline>
            <x14:sparkline>
              <xm:f>'Arbeidsrelatie (functie)'!U13:AC13</xm:f>
              <xm:sqref>C13</xm:sqref>
            </x14:sparkline>
            <x14:sparkline>
              <xm:f>'Arbeidsrelatie (functie)'!U14:AC14</xm:f>
              <xm:sqref>C14</xm:sqref>
            </x14:sparkline>
          </x14:sparklines>
        </x14:sparklineGroup>
        <x14:sparklineGroup manualMax="4000" manualMin="0" type="column" displayEmptyCellsAs="gap" minAxisType="custom" maxAxisType="custom" xr2:uid="{3D66096E-0126-41A1-AE3C-65EECF60B301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(functie)'!U28:AC28</xm:f>
              <xm:sqref>C28</xm:sqref>
            </x14:sparkline>
          </x14:sparklines>
        </x14:sparklineGroup>
        <x14:sparklineGroup manualMax="2000" manualMin="0" type="column" displayEmptyCellsAs="gap" minAxisType="custom" maxAxisType="custom" xr2:uid="{37F67E11-339A-4630-BD50-A4005E8006E2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(functie)'!AY33:BG33</xm:f>
              <xm:sqref>F33</xm:sqref>
            </x14:sparkline>
            <x14:sparkline>
              <xm:f>'Arbeidsrelatie (functie)'!AY34:BG34</xm:f>
              <xm:sqref>F34</xm:sqref>
            </x14:sparkline>
            <x14:sparkline>
              <xm:f>'Arbeidsrelatie (functie)'!AY35:BG35</xm:f>
              <xm:sqref>F35</xm:sqref>
            </x14:sparkline>
            <x14:sparkline>
              <xm:f>'Arbeidsrelatie (functie)'!AY36:BG36</xm:f>
              <xm:sqref>F36</xm:sqref>
            </x14:sparkline>
            <x14:sparkline>
              <xm:f>'Arbeidsrelatie (functie)'!AY37:BG37</xm:f>
              <xm:sqref>F37</xm:sqref>
            </x14:sparkline>
            <x14:sparkline>
              <xm:f>'Arbeidsrelatie (functie)'!AY38:BG38</xm:f>
              <xm:sqref>F38</xm:sqref>
            </x14:sparkline>
            <x14:sparkline>
              <xm:f>'Arbeidsrelatie (functie)'!AY39:BG39</xm:f>
              <xm:sqref>F39</xm:sqref>
            </x14:sparkline>
            <x14:sparkline>
              <xm:f>'Arbeidsrelatie (functie)'!AY40:BG40</xm:f>
              <xm:sqref>F40</xm:sqref>
            </x14:sparkline>
          </x14:sparklines>
        </x14:sparklineGroup>
        <x14:sparklineGroup manualMax="2000" manualMin="0" type="column" displayEmptyCellsAs="gap" minAxisType="custom" maxAxisType="custom" xr2:uid="{8C90D622-5942-4525-B6F5-9C30CBFD4772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(functie)'!K7:S7</xm:f>
              <xm:sqref>B7</xm:sqref>
            </x14:sparkline>
            <x14:sparkline>
              <xm:f>'Arbeidsrelatie (functie)'!K8:S8</xm:f>
              <xm:sqref>B8</xm:sqref>
            </x14:sparkline>
            <x14:sparkline>
              <xm:f>'Arbeidsrelatie (functie)'!K9:S9</xm:f>
              <xm:sqref>B9</xm:sqref>
            </x14:sparkline>
            <x14:sparkline>
              <xm:f>'Arbeidsrelatie (functie)'!K10:S10</xm:f>
              <xm:sqref>B10</xm:sqref>
            </x14:sparkline>
            <x14:sparkline>
              <xm:f>'Arbeidsrelatie (functie)'!K11:S11</xm:f>
              <xm:sqref>B11</xm:sqref>
            </x14:sparkline>
            <x14:sparkline>
              <xm:f>'Arbeidsrelatie (functie)'!K12:S12</xm:f>
              <xm:sqref>B12</xm:sqref>
            </x14:sparkline>
            <x14:sparkline>
              <xm:f>'Arbeidsrelatie (functie)'!K13:S13</xm:f>
              <xm:sqref>B13</xm:sqref>
            </x14:sparkline>
            <x14:sparkline>
              <xm:f>'Arbeidsrelatie (functie)'!K14:S14</xm:f>
              <xm:sqref>B14</xm:sqref>
            </x14:sparkline>
          </x14:sparklines>
        </x14:sparklineGroup>
        <x14:sparklineGroup manualMax="2000" manualMin="0" type="column" displayEmptyCellsAs="gap" minAxisType="custom" maxAxisType="custom" xr2:uid="{43B08638-4001-4907-9EB1-368E5B3742C3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(functie)'!AE7:AM7</xm:f>
              <xm:sqref>D7</xm:sqref>
            </x14:sparkline>
            <x14:sparkline>
              <xm:f>'Arbeidsrelatie (functie)'!AE8:AM8</xm:f>
              <xm:sqref>D8</xm:sqref>
            </x14:sparkline>
            <x14:sparkline>
              <xm:f>'Arbeidsrelatie (functie)'!AE9:AM9</xm:f>
              <xm:sqref>D9</xm:sqref>
            </x14:sparkline>
            <x14:sparkline>
              <xm:f>'Arbeidsrelatie (functie)'!AE10:AM10</xm:f>
              <xm:sqref>D10</xm:sqref>
            </x14:sparkline>
            <x14:sparkline>
              <xm:f>'Arbeidsrelatie (functie)'!AE11:AM11</xm:f>
              <xm:sqref>D11</xm:sqref>
            </x14:sparkline>
            <x14:sparkline>
              <xm:f>'Arbeidsrelatie (functie)'!AE12:AM12</xm:f>
              <xm:sqref>D12</xm:sqref>
            </x14:sparkline>
            <x14:sparkline>
              <xm:f>'Arbeidsrelatie (functie)'!AE13:AM13</xm:f>
              <xm:sqref>D13</xm:sqref>
            </x14:sparkline>
            <x14:sparkline>
              <xm:f>'Arbeidsrelatie (functie)'!AE14:AM14</xm:f>
              <xm:sqref>D14</xm:sqref>
            </x14:sparkline>
          </x14:sparklines>
        </x14:sparklineGroup>
        <x14:sparklineGroup manualMax="2000" manualMin="0" type="column" displayEmptyCellsAs="gap" minAxisType="custom" maxAxisType="custom" xr2:uid="{B1B9A967-A547-4677-A2EB-7ADE1F78B38B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(functie)'!AO7:AW7</xm:f>
              <xm:sqref>E7</xm:sqref>
            </x14:sparkline>
            <x14:sparkline>
              <xm:f>'Arbeidsrelatie (functie)'!AO8:AW8</xm:f>
              <xm:sqref>E8</xm:sqref>
            </x14:sparkline>
            <x14:sparkline>
              <xm:f>'Arbeidsrelatie (functie)'!AO9:AW9</xm:f>
              <xm:sqref>E9</xm:sqref>
            </x14:sparkline>
            <x14:sparkline>
              <xm:f>'Arbeidsrelatie (functie)'!AO10:AW10</xm:f>
              <xm:sqref>E10</xm:sqref>
            </x14:sparkline>
            <x14:sparkline>
              <xm:f>'Arbeidsrelatie (functie)'!AO11:AW11</xm:f>
              <xm:sqref>E11</xm:sqref>
            </x14:sparkline>
            <x14:sparkline>
              <xm:f>'Arbeidsrelatie (functie)'!AO12:AW12</xm:f>
              <xm:sqref>E12</xm:sqref>
            </x14:sparkline>
            <x14:sparkline>
              <xm:f>'Arbeidsrelatie (functie)'!AO13:AW13</xm:f>
              <xm:sqref>E13</xm:sqref>
            </x14:sparkline>
            <x14:sparkline>
              <xm:f>'Arbeidsrelatie (functie)'!AO14:AW14</xm:f>
              <xm:sqref>E14</xm:sqref>
            </x14:sparkline>
          </x14:sparklines>
        </x14:sparklineGroup>
        <x14:sparklineGroup manualMax="2000" manualMin="0" type="column" displayEmptyCellsAs="gap" minAxisType="custom" maxAxisType="custom" xr2:uid="{BFFD603F-60C9-436A-B73B-873CFE296C4F}">
          <x14:colorSeries rgb="FFAA4643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(functie)'!AY7:BG7</xm:f>
              <xm:sqref>F7</xm:sqref>
            </x14:sparkline>
            <x14:sparkline>
              <xm:f>'Arbeidsrelatie (functie)'!AY8:BG8</xm:f>
              <xm:sqref>F8</xm:sqref>
            </x14:sparkline>
            <x14:sparkline>
              <xm:f>'Arbeidsrelatie (functie)'!AY9:BG9</xm:f>
              <xm:sqref>F9</xm:sqref>
            </x14:sparkline>
            <x14:sparkline>
              <xm:f>'Arbeidsrelatie (functie)'!AY10:BG10</xm:f>
              <xm:sqref>F10</xm:sqref>
            </x14:sparkline>
            <x14:sparkline>
              <xm:f>'Arbeidsrelatie (functie)'!AY11:BG11</xm:f>
              <xm:sqref>F11</xm:sqref>
            </x14:sparkline>
            <x14:sparkline>
              <xm:f>'Arbeidsrelatie (functie)'!AY12:BG12</xm:f>
              <xm:sqref>F12</xm:sqref>
            </x14:sparkline>
            <x14:sparkline>
              <xm:f>'Arbeidsrelatie (functie)'!AY13:BG13</xm:f>
              <xm:sqref>F13</xm:sqref>
            </x14:sparkline>
            <x14:sparkline>
              <xm:f>'Arbeidsrelatie (functie)'!AY14:BG14</xm:f>
              <xm:sqref>F14</xm:sqref>
            </x14:sparkline>
          </x14:sparklines>
        </x14:sparklineGroup>
        <x14:sparklineGroup manualMax="20000" manualMin="0" type="column" displayEmptyCellsAs="gap" minAxisType="custom" maxAxisType="custom" xr2:uid="{BAB3C7C8-1220-4B53-9ED8-492FE00E8C99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(functie)'!BI41:BQ41</xm:f>
              <xm:sqref>H41</xm:sqref>
            </x14:sparkline>
          </x14:sparklines>
        </x14:sparklineGroup>
        <x14:sparklineGroup manualMax="4000" manualMin="0" type="column" displayEmptyCellsAs="gap" minAxisType="custom" maxAxisType="custom" xr2:uid="{7F9D37E6-86C5-43E6-8443-90B0F05DEAD2}">
          <x14:colorSeries rgb="FF89A54E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'Arbeidsrelatie (functie)'!K28:S28</xm:f>
              <xm:sqref>B28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9c66c7-79d9-4941-9a7a-97915a0296e9" xsi:nil="true"/>
    <lcf76f155ced4ddcb4097134ff3c332f xmlns="abe339dc-4cac-446e-aee9-dcf1d10c744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DD6DD5215294889AF5A1ACCA7E2B3" ma:contentTypeVersion="13" ma:contentTypeDescription="Een nieuw document maken." ma:contentTypeScope="" ma:versionID="81b11fbcd69b5f6a760d5e1642f65ab6">
  <xsd:schema xmlns:xsd="http://www.w3.org/2001/XMLSchema" xmlns:xs="http://www.w3.org/2001/XMLSchema" xmlns:p="http://schemas.microsoft.com/office/2006/metadata/properties" xmlns:ns2="abe339dc-4cac-446e-aee9-dcf1d10c744b" xmlns:ns3="079c66c7-79d9-4941-9a7a-97915a0296e9" targetNamespace="http://schemas.microsoft.com/office/2006/metadata/properties" ma:root="true" ma:fieldsID="318b29e3c0ae5fa8ca724f68ae9f7b9e" ns2:_="" ns3:_="">
    <xsd:import namespace="abe339dc-4cac-446e-aee9-dcf1d10c744b"/>
    <xsd:import namespace="079c66c7-79d9-4941-9a7a-97915a0296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339dc-4cac-446e-aee9-dcf1d10c74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75e0768-be4e-4add-baa2-61b1fff7b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c66c7-79d9-4941-9a7a-97915a0296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9b99b7-7558-404d-b0b2-a3ab1de884b8}" ma:internalName="TaxCatchAll" ma:showField="CatchAllData" ma:web="079c66c7-79d9-4941-9a7a-97915a0296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1F78DE-1118-455E-95E0-72145534ED17}">
  <ds:schemaRefs>
    <ds:schemaRef ds:uri="http://schemas.microsoft.com/office/2006/metadata/properties"/>
    <ds:schemaRef ds:uri="http://schemas.microsoft.com/office/infopath/2007/PartnerControls"/>
    <ds:schemaRef ds:uri="079c66c7-79d9-4941-9a7a-97915a0296e9"/>
    <ds:schemaRef ds:uri="abe339dc-4cac-446e-aee9-dcf1d10c744b"/>
  </ds:schemaRefs>
</ds:datastoreItem>
</file>

<file path=customXml/itemProps2.xml><?xml version="1.0" encoding="utf-8"?>
<ds:datastoreItem xmlns:ds="http://schemas.openxmlformats.org/officeDocument/2006/customXml" ds:itemID="{B411D6AA-DBBB-4DA3-BA37-2AEAFA0D0E2B}"/>
</file>

<file path=customXml/itemProps3.xml><?xml version="1.0" encoding="utf-8"?>
<ds:datastoreItem xmlns:ds="http://schemas.openxmlformats.org/officeDocument/2006/customXml" ds:itemID="{E8065140-F946-4668-AFEB-EAC78A021F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Geslacht (jaren)</vt:lpstr>
      <vt:lpstr>Geslacht (functie)</vt:lpstr>
      <vt:lpstr>Arbeidsrelatie (jaren)</vt:lpstr>
      <vt:lpstr>Arbeidsrelatie (functie)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Yasha Tenhagen</cp:lastModifiedBy>
  <cp:revision/>
  <dcterms:created xsi:type="dcterms:W3CDTF">2025-10-23T08:41:55Z</dcterms:created>
  <dcterms:modified xsi:type="dcterms:W3CDTF">2025-10-28T14:01:07Z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0x01010086FDD6DD5215294889AF5A1ACCA7E2B3</vt:lpwstr>
  </property>
  <property fmtid="{D5CDD505-2E9C-101B-9397-08002B2CF9AE}" pid="3" name="MediaServiceImageTags">
    <vt:lpwstr/>
  </property>
</Properties>
</file>