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aw.sharepoint.com/sites/msteams_7d1724/Gedeelde documenten/WiC/Factsheets en datapublicaties/1 - Geld/Achterliggende bestanden/"/>
    </mc:Choice>
  </mc:AlternateContent>
  <xr:revisionPtr revIDLastSave="318" documentId="11_1E70AD5E19EFDD7A99436455D6F2C47D7B2A8891" xr6:coauthVersionLast="47" xr6:coauthVersionMax="47" xr10:uidLastSave="{C8FE1262-C244-4CD2-86B2-6878DE82FE7A}"/>
  <bookViews>
    <workbookView xWindow="-28920" yWindow="-120" windowWidth="29040" windowHeight="15720" activeTab="4" xr2:uid="{00000000-000D-0000-FFFF-FFFF00000000}"/>
  </bookViews>
  <sheets>
    <sheet name="departementale kennisorg." sheetId="6" r:id="rId1"/>
    <sheet name="beleidsuitvoerende kennisorg." sheetId="2" r:id="rId2"/>
    <sheet name="TO2-instellingen" sheetId="3" r:id="rId3"/>
    <sheet name="sectorgeorienteerde stichtingen" sheetId="4" r:id="rId4"/>
    <sheet name="opleiding&amp;onderzoek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8" i="6" l="1"/>
  <c r="B77" i="6"/>
  <c r="D75" i="6"/>
  <c r="D74" i="6"/>
  <c r="F73" i="6"/>
  <c r="D73" i="6" s="1"/>
  <c r="F72" i="6"/>
  <c r="D72" i="6"/>
  <c r="F71" i="6"/>
  <c r="D71" i="6"/>
  <c r="B71" i="6" s="1"/>
  <c r="F70" i="6"/>
  <c r="D70" i="6" s="1"/>
  <c r="B70" i="6" s="1"/>
  <c r="F69" i="6"/>
  <c r="D69" i="6"/>
  <c r="B69" i="6" s="1"/>
  <c r="F68" i="6"/>
  <c r="C68" i="6"/>
  <c r="F67" i="6"/>
  <c r="C67" i="6"/>
  <c r="F66" i="6"/>
  <c r="C66" i="6"/>
  <c r="F65" i="6"/>
  <c r="C65" i="6"/>
  <c r="F64" i="6"/>
  <c r="C64" i="6"/>
  <c r="F30" i="6"/>
  <c r="B39" i="6"/>
  <c r="B38" i="6"/>
  <c r="B36" i="6"/>
  <c r="F34" i="6"/>
  <c r="B34" i="6" s="1"/>
  <c r="F33" i="6"/>
  <c r="B33" i="6" s="1"/>
  <c r="F32" i="6"/>
  <c r="B32" i="6"/>
  <c r="F31" i="6"/>
  <c r="B31" i="6" s="1"/>
  <c r="D30" i="6"/>
  <c r="F29" i="6"/>
  <c r="E29" i="6" s="1"/>
  <c r="D29" i="6"/>
  <c r="B29" i="6" s="1"/>
  <c r="F28" i="6"/>
  <c r="D28" i="6"/>
  <c r="F27" i="6"/>
  <c r="E27" i="6" s="1"/>
  <c r="D27" i="6"/>
  <c r="F26" i="6"/>
  <c r="E26" i="6" s="1"/>
  <c r="D26" i="6"/>
  <c r="B27" i="6" l="1"/>
  <c r="B26" i="6"/>
  <c r="B30" i="6"/>
  <c r="E28" i="6"/>
  <c r="B28" i="6" s="1"/>
  <c r="E30" i="6"/>
  <c r="B32" i="3" l="1"/>
  <c r="B27" i="3" l="1"/>
  <c r="B28" i="3"/>
  <c r="B29" i="3"/>
  <c r="B30" i="3"/>
  <c r="B31" i="3"/>
  <c r="B26" i="3"/>
</calcChain>
</file>

<file path=xl/sharedStrings.xml><?xml version="1.0" encoding="utf-8"?>
<sst xmlns="http://schemas.openxmlformats.org/spreadsheetml/2006/main" count="189" uniqueCount="45">
  <si>
    <t>Institutionele financiering</t>
  </si>
  <si>
    <t>Totaal</t>
  </si>
  <si>
    <t>Beleidsuitvoerende kennisorganisaties</t>
  </si>
  <si>
    <t>Centraal Bureau voor de Statistiek (CBS)</t>
  </si>
  <si>
    <t>Koninklijk Nederlands Meteorologisch Instituut (KNMI)</t>
  </si>
  <si>
    <t>Nederlands Forensisch Instituut (NFI)</t>
  </si>
  <si>
    <t>Rijksinstituut voor Volksgezondheid en Milieu (RIVM)</t>
  </si>
  <si>
    <t>TO2-instellingen</t>
  </si>
  <si>
    <t>Deltares</t>
  </si>
  <si>
    <t>Maritime Research Institute Netherlands (MARIN)</t>
  </si>
  <si>
    <t>Nederlands Lucht- en Ruimtevaartcentrum (NLR)</t>
  </si>
  <si>
    <t>Sectorgeoriënteerde stichtingen</t>
  </si>
  <si>
    <t>Boekmanstichting</t>
  </si>
  <si>
    <t>Geonovum</t>
  </si>
  <si>
    <t>Movisie</t>
  </si>
  <si>
    <t>Mulier instituut</t>
  </si>
  <si>
    <t>Nederlands Jeugdinstituut</t>
  </si>
  <si>
    <t>Stichting Wetenschappelijk Onderzoek Verkeersveiligheid (SWOV)</t>
  </si>
  <si>
    <t>Nederlands Instituut voor Onderzoek van de Gezondheidszorg (NIVEL)</t>
  </si>
  <si>
    <t>Trimbos-instituut</t>
  </si>
  <si>
    <t>VeiligheidNL</t>
  </si>
  <si>
    <t>Vilans</t>
  </si>
  <si>
    <t>Kennisorganisaties met een opleidingsdoelstelling</t>
  </si>
  <si>
    <t>Faculteit Militaire Wetenschappen - Nederlandse Defensieacademie (FMW-NLDA)</t>
  </si>
  <si>
    <t>Politieacademie</t>
  </si>
  <si>
    <t>Nederlandse Organisatie voor Toegepast Natuurwetenschappelijk Onderzoek (TNO)</t>
  </si>
  <si>
    <t>Wageningen Research</t>
  </si>
  <si>
    <r>
      <t xml:space="preserve">Energieonderzoek Centrum Nederland (ECN) (Per april 2018 verder gegaan als onderdeel van TNO als </t>
    </r>
    <r>
      <rPr>
        <b/>
        <i/>
        <sz val="10"/>
        <color theme="1"/>
        <rFont val="Arial"/>
        <family val="2"/>
      </rPr>
      <t>ECN part of TNO</t>
    </r>
    <r>
      <rPr>
        <b/>
        <sz val="10"/>
        <color theme="1"/>
        <rFont val="Arial"/>
        <family val="2"/>
      </rPr>
      <t>)</t>
    </r>
  </si>
  <si>
    <t>Departementale kennisorganisaties</t>
  </si>
  <si>
    <t>Centraal Planbureau (CPB)</t>
  </si>
  <si>
    <t>Planbureau voor de leefomgeving (PBL)</t>
  </si>
  <si>
    <t>Sociaal en Cultureel Planbureau (SCP)</t>
  </si>
  <si>
    <t>Wetenschappelijk Onderzoek- en Documentatiecentrum (WODC)</t>
  </si>
  <si>
    <t>Landelijk Kennisinstituut Cultuureducatie en Amateurkunst (LKCA)</t>
  </si>
  <si>
    <t>Nederlands Instituut Publieke Veiligheid (NIPV)</t>
  </si>
  <si>
    <t>2021 gelijk gesteld aan 2020 i.v.m. ontbrekende data</t>
  </si>
  <si>
    <t>2021 gelijk gesteld aan 2020 i.v.m. ontbrekende data.</t>
  </si>
  <si>
    <t>Stichting ARQ</t>
  </si>
  <si>
    <t>2022 gelijk gesteld aan 2021 i.v.m. ontbrekende data</t>
  </si>
  <si>
    <t>Projectfinanciering rijksoverheid</t>
  </si>
  <si>
    <t>Projectfinanciering derden</t>
  </si>
  <si>
    <t>Overig inkomen</t>
  </si>
  <si>
    <t>2023 gelijk gesteld aan 2022 i.v.m. ontbrekende data</t>
  </si>
  <si>
    <t>Verdeling tussen institutionele financiering, projectfinanciering en overig voor 2012 is berekend op basis van verdeling omliggende jaren.</t>
  </si>
  <si>
    <t>Inkomsten 2010-2024 (realisatie, x 1.000)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</si>
</sst>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  <font>
      <i/>
      <sz val="10"/>
      <color theme="1" tint="0.499984740745262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0" tint="-0.34998626667073579"/>
      <name val="Arial"/>
      <family val="2"/>
    </font>
    <font>
      <i/>
      <sz val="10"/>
      <color theme="0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Fill="1"/>
    <xf numFmtId="3" fontId="0" fillId="0" borderId="0" xfId="0" applyNumberFormat="1" applyFont="1"/>
    <xf numFmtId="0" fontId="0" fillId="0" borderId="0" xfId="0" applyFill="1"/>
    <xf numFmtId="3" fontId="0" fillId="0" borderId="0" xfId="0" applyNumberFormat="1" applyFont="1" applyFill="1"/>
    <xf numFmtId="0" fontId="0" fillId="0" borderId="0" xfId="0" applyFont="1"/>
    <xf numFmtId="0" fontId="3" fillId="0" borderId="0" xfId="0" applyFont="1"/>
    <xf numFmtId="3" fontId="3" fillId="0" borderId="0" xfId="0" applyNumberFormat="1" applyFont="1"/>
    <xf numFmtId="3" fontId="0" fillId="0" borderId="0" xfId="0" applyNumberFormat="1" applyBorder="1"/>
    <xf numFmtId="2" fontId="0" fillId="0" borderId="0" xfId="0" applyNumberFormat="1"/>
    <xf numFmtId="1" fontId="0" fillId="0" borderId="0" xfId="0" applyNumberFormat="1"/>
    <xf numFmtId="0" fontId="4" fillId="0" borderId="0" xfId="0" applyFont="1"/>
    <xf numFmtId="3" fontId="5" fillId="0" borderId="0" xfId="0" applyNumberFormat="1" applyFont="1"/>
    <xf numFmtId="3" fontId="5" fillId="0" borderId="0" xfId="0" applyNumberFormat="1" applyFont="1" applyFill="1"/>
    <xf numFmtId="0" fontId="5" fillId="0" borderId="0" xfId="0" applyFont="1"/>
    <xf numFmtId="3" fontId="7" fillId="0" borderId="0" xfId="0" applyNumberFormat="1" applyFont="1" applyBorder="1" applyAlignment="1">
      <alignment horizontal="right" vertical="center"/>
    </xf>
    <xf numFmtId="3" fontId="0" fillId="0" borderId="0" xfId="0" applyNumberFormat="1" applyFont="1" applyAlignment="1">
      <alignment horizontal="right" vertical="top"/>
    </xf>
    <xf numFmtId="0" fontId="3" fillId="0" borderId="0" xfId="0" applyFont="1" applyAlignment="1">
      <alignment wrapText="1"/>
    </xf>
    <xf numFmtId="164" fontId="0" fillId="0" borderId="0" xfId="1" applyNumberFormat="1" applyFont="1" applyBorder="1"/>
    <xf numFmtId="0" fontId="8" fillId="0" borderId="0" xfId="0" applyFont="1"/>
    <xf numFmtId="0" fontId="0" fillId="0" borderId="0" xfId="0" applyBorder="1"/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2" applyNumberFormat="1" applyFont="1" applyFill="1" applyBorder="1" applyAlignment="1">
      <alignment horizontal="right"/>
    </xf>
    <xf numFmtId="164" fontId="0" fillId="0" borderId="0" xfId="2" applyNumberFormat="1" applyFont="1" applyFill="1" applyBorder="1" applyAlignment="1"/>
    <xf numFmtId="3" fontId="3" fillId="0" borderId="0" xfId="0" applyNumberFormat="1" applyFont="1" applyAlignment="1">
      <alignment wrapText="1"/>
    </xf>
    <xf numFmtId="0" fontId="9" fillId="0" borderId="0" xfId="0" applyFont="1"/>
    <xf numFmtId="3" fontId="9" fillId="0" borderId="0" xfId="0" applyNumberFormat="1" applyFont="1"/>
    <xf numFmtId="3" fontId="9" fillId="0" borderId="0" xfId="0" applyNumberFormat="1" applyFont="1" applyAlignment="1">
      <alignment horizontal="right"/>
    </xf>
    <xf numFmtId="164" fontId="9" fillId="0" borderId="0" xfId="2" applyNumberFormat="1" applyFont="1" applyFill="1" applyBorder="1" applyAlignment="1"/>
    <xf numFmtId="3" fontId="9" fillId="0" borderId="0" xfId="0" applyNumberFormat="1" applyFont="1" applyAlignment="1">
      <alignment wrapText="1"/>
    </xf>
  </cellXfs>
  <cellStyles count="3">
    <cellStyle name="Comma 2" xfId="1" xr:uid="{00000000-0005-0000-0000-000000000000}"/>
    <cellStyle name="Comma 3" xfId="2" xr:uid="{49B58498-28D4-4EA9-9160-F778D17AC4E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nederlandsforensischinstituut.nl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nederlandsforensischinstituut.nl/" TargetMode="External"/><Relationship Id="rId1" Type="http://schemas.openxmlformats.org/officeDocument/2006/relationships/hyperlink" Target="http://www.nederlandsforensischinstituut.nl/" TargetMode="External"/><Relationship Id="rId6" Type="http://schemas.openxmlformats.org/officeDocument/2006/relationships/hyperlink" Target="http://www.nederlandsforensischinstituut.nl/" TargetMode="External"/><Relationship Id="rId5" Type="http://schemas.openxmlformats.org/officeDocument/2006/relationships/hyperlink" Target="http://www.wodc.nl/" TargetMode="External"/><Relationship Id="rId4" Type="http://schemas.openxmlformats.org/officeDocument/2006/relationships/hyperlink" Target="http://www.wodc.nl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ijksbegroting.nl/2010/verantwoording/jaarverslag,kst156088_19.html" TargetMode="External"/><Relationship Id="rId3" Type="http://schemas.openxmlformats.org/officeDocument/2006/relationships/hyperlink" Target="http://www.rijksbegroting.nl/2010/verantwoording/jaarverslag,kst156088_19.html" TargetMode="External"/><Relationship Id="rId7" Type="http://schemas.openxmlformats.org/officeDocument/2006/relationships/hyperlink" Target="http://www.rijksbegroting.nl/2011/verantwoording/jaarverslag,kst169969_22.html" TargetMode="External"/><Relationship Id="rId2" Type="http://schemas.openxmlformats.org/officeDocument/2006/relationships/hyperlink" Target="http://www.rijksbegroting.nl/2011/verantwoording/jaarverslag,kst169969_22.html" TargetMode="External"/><Relationship Id="rId1" Type="http://schemas.openxmlformats.org/officeDocument/2006/relationships/hyperlink" Target="http://www.nederlandsforensischinstituut.nl/" TargetMode="External"/><Relationship Id="rId6" Type="http://schemas.openxmlformats.org/officeDocument/2006/relationships/hyperlink" Target="http://www.rijksbegroting.nl/2010/verantwoording/jaarverslag,kst156088_19.html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http://www.rijksbegroting.nl/2011/verantwoording/jaarverslag,kst169969_22.html" TargetMode="External"/><Relationship Id="rId10" Type="http://schemas.openxmlformats.org/officeDocument/2006/relationships/hyperlink" Target="http://www.rivm.nl/" TargetMode="External"/><Relationship Id="rId4" Type="http://schemas.openxmlformats.org/officeDocument/2006/relationships/hyperlink" Target="http://www.nederlandsforensischinstituut.nl/" TargetMode="External"/><Relationship Id="rId9" Type="http://schemas.openxmlformats.org/officeDocument/2006/relationships/hyperlink" Target="mailto:info@rivm.n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zoomScaleNormal="100" workbookViewId="0">
      <selection activeCell="A2" sqref="A2"/>
    </sheetView>
  </sheetViews>
  <sheetFormatPr defaultRowHeight="13.2" x14ac:dyDescent="0.25"/>
  <cols>
    <col min="2" max="2" width="7.5546875" bestFit="1" customWidth="1"/>
    <col min="3" max="3" width="12.33203125" bestFit="1" customWidth="1"/>
    <col min="4" max="4" width="18.21875" customWidth="1"/>
    <col min="5" max="5" width="19.109375" customWidth="1"/>
    <col min="6" max="6" width="9.21875" customWidth="1"/>
  </cols>
  <sheetData>
    <row r="1" spans="1:6" x14ac:dyDescent="0.25">
      <c r="A1" s="1" t="s">
        <v>28</v>
      </c>
    </row>
    <row r="2" spans="1:6" x14ac:dyDescent="0.25">
      <c r="A2" s="1" t="s">
        <v>44</v>
      </c>
    </row>
    <row r="4" spans="1:6" x14ac:dyDescent="0.25">
      <c r="A4" s="1" t="s">
        <v>29</v>
      </c>
    </row>
    <row r="5" spans="1:6" x14ac:dyDescent="0.25">
      <c r="A5" s="15" t="s">
        <v>38</v>
      </c>
    </row>
    <row r="6" spans="1:6" ht="34.200000000000003" customHeight="1" x14ac:dyDescent="0.25">
      <c r="B6" s="3" t="s">
        <v>1</v>
      </c>
      <c r="C6" s="3" t="s">
        <v>0</v>
      </c>
      <c r="D6" s="3" t="s">
        <v>39</v>
      </c>
      <c r="E6" s="3" t="s">
        <v>40</v>
      </c>
      <c r="F6" s="3" t="s">
        <v>41</v>
      </c>
    </row>
    <row r="7" spans="1:6" x14ac:dyDescent="0.25">
      <c r="A7">
        <v>2010</v>
      </c>
      <c r="B7" s="11">
        <v>14931</v>
      </c>
      <c r="C7" s="11">
        <v>12858</v>
      </c>
      <c r="D7" s="11">
        <v>2073</v>
      </c>
      <c r="E7" s="10">
        <v>0</v>
      </c>
      <c r="F7" s="10">
        <v>0</v>
      </c>
    </row>
    <row r="8" spans="1:6" x14ac:dyDescent="0.25">
      <c r="A8">
        <v>2011</v>
      </c>
      <c r="B8" s="11">
        <v>13963</v>
      </c>
      <c r="C8" s="11">
        <v>11707</v>
      </c>
      <c r="D8" s="11">
        <v>2256</v>
      </c>
      <c r="E8" s="10">
        <v>0</v>
      </c>
      <c r="F8" s="10">
        <v>0</v>
      </c>
    </row>
    <row r="9" spans="1:6" x14ac:dyDescent="0.25">
      <c r="A9">
        <v>2012</v>
      </c>
      <c r="B9" s="11">
        <v>13739</v>
      </c>
      <c r="C9" s="11">
        <v>11567</v>
      </c>
      <c r="D9" s="11">
        <v>2172</v>
      </c>
      <c r="E9" s="10">
        <v>0</v>
      </c>
      <c r="F9" s="10">
        <v>0</v>
      </c>
    </row>
    <row r="10" spans="1:6" x14ac:dyDescent="0.25">
      <c r="A10">
        <v>2013</v>
      </c>
      <c r="B10" s="11">
        <v>13547</v>
      </c>
      <c r="C10" s="11">
        <v>10278</v>
      </c>
      <c r="D10" s="11">
        <v>3269</v>
      </c>
      <c r="E10" s="10">
        <v>0</v>
      </c>
      <c r="F10" s="10">
        <v>0</v>
      </c>
    </row>
    <row r="11" spans="1:6" x14ac:dyDescent="0.25">
      <c r="A11">
        <v>2014</v>
      </c>
      <c r="B11" s="11">
        <v>14846</v>
      </c>
      <c r="C11" s="11">
        <v>11851</v>
      </c>
      <c r="D11" s="11">
        <v>2995</v>
      </c>
      <c r="E11" s="10">
        <v>0</v>
      </c>
      <c r="F11" s="10">
        <v>0</v>
      </c>
    </row>
    <row r="12" spans="1:6" x14ac:dyDescent="0.25">
      <c r="A12">
        <v>2015</v>
      </c>
      <c r="B12" s="11">
        <v>14870</v>
      </c>
      <c r="C12" s="11">
        <v>12157</v>
      </c>
      <c r="D12" s="11">
        <v>2713</v>
      </c>
      <c r="E12" s="10">
        <v>0</v>
      </c>
      <c r="F12" s="10">
        <v>0</v>
      </c>
    </row>
    <row r="13" spans="1:6" x14ac:dyDescent="0.25">
      <c r="A13">
        <v>2016</v>
      </c>
      <c r="B13" s="11">
        <v>17662</v>
      </c>
      <c r="C13" s="11">
        <v>14737</v>
      </c>
      <c r="D13" s="11">
        <v>2925</v>
      </c>
      <c r="E13" s="10">
        <v>0</v>
      </c>
      <c r="F13" s="10">
        <v>0</v>
      </c>
    </row>
    <row r="14" spans="1:6" x14ac:dyDescent="0.25">
      <c r="A14">
        <v>2017</v>
      </c>
      <c r="B14" s="11">
        <v>15977</v>
      </c>
      <c r="C14" s="11">
        <v>13024</v>
      </c>
      <c r="D14" s="11">
        <v>2935</v>
      </c>
      <c r="E14" s="10">
        <v>0</v>
      </c>
      <c r="F14" s="10">
        <v>18</v>
      </c>
    </row>
    <row r="15" spans="1:6" x14ac:dyDescent="0.25">
      <c r="A15">
        <v>2018</v>
      </c>
      <c r="B15" s="11">
        <v>16576</v>
      </c>
      <c r="C15" s="11">
        <v>13947</v>
      </c>
      <c r="D15" s="11">
        <v>2518</v>
      </c>
      <c r="E15" s="10">
        <v>0</v>
      </c>
      <c r="F15" s="10">
        <v>111</v>
      </c>
    </row>
    <row r="16" spans="1:6" x14ac:dyDescent="0.25">
      <c r="A16">
        <v>2019</v>
      </c>
      <c r="B16" s="11">
        <v>17275</v>
      </c>
      <c r="C16" s="11">
        <v>14841</v>
      </c>
      <c r="D16" s="11">
        <v>2427</v>
      </c>
      <c r="E16" s="10">
        <v>0</v>
      </c>
      <c r="F16" s="10">
        <v>7</v>
      </c>
    </row>
    <row r="17" spans="1:9" x14ac:dyDescent="0.25">
      <c r="A17">
        <v>2020</v>
      </c>
      <c r="B17" s="11">
        <v>17318</v>
      </c>
      <c r="C17" s="11">
        <v>14924</v>
      </c>
      <c r="D17" s="11">
        <v>2381</v>
      </c>
      <c r="E17" s="10">
        <v>0</v>
      </c>
      <c r="F17" s="10">
        <v>13</v>
      </c>
    </row>
    <row r="18" spans="1:9" x14ac:dyDescent="0.25">
      <c r="A18">
        <v>2021</v>
      </c>
      <c r="B18" s="11">
        <v>16595</v>
      </c>
      <c r="C18" s="11">
        <v>14488</v>
      </c>
      <c r="D18" s="11">
        <v>2064</v>
      </c>
      <c r="E18" s="10">
        <v>0</v>
      </c>
      <c r="F18" s="10">
        <v>43</v>
      </c>
    </row>
    <row r="19" spans="1:9" s="30" customFormat="1" x14ac:dyDescent="0.25">
      <c r="A19" s="30">
        <v>2022</v>
      </c>
      <c r="B19" s="31">
        <v>16595</v>
      </c>
      <c r="C19" s="31">
        <v>14488</v>
      </c>
      <c r="D19" s="31">
        <v>2064</v>
      </c>
      <c r="E19" s="30">
        <v>0</v>
      </c>
      <c r="F19" s="30">
        <v>43</v>
      </c>
      <c r="H19" s="31"/>
      <c r="I19" s="31"/>
    </row>
    <row r="20" spans="1:9" x14ac:dyDescent="0.25">
      <c r="A20">
        <v>2023</v>
      </c>
      <c r="B20" s="11">
        <v>22631</v>
      </c>
      <c r="C20" s="11">
        <v>20282</v>
      </c>
      <c r="D20" s="11">
        <v>2288</v>
      </c>
      <c r="E20" s="11">
        <v>50</v>
      </c>
      <c r="F20" s="10">
        <v>11</v>
      </c>
      <c r="H20" s="4"/>
      <c r="I20" s="4"/>
    </row>
    <row r="21" spans="1:9" x14ac:dyDescent="0.25">
      <c r="A21">
        <v>2024</v>
      </c>
      <c r="B21" s="11">
        <v>25040</v>
      </c>
      <c r="C21" s="11">
        <v>22410</v>
      </c>
      <c r="D21" s="11">
        <v>2537</v>
      </c>
      <c r="E21" s="11">
        <v>50</v>
      </c>
      <c r="F21" s="10">
        <v>43</v>
      </c>
      <c r="H21" s="4"/>
      <c r="I21" s="4"/>
    </row>
    <row r="23" spans="1:9" x14ac:dyDescent="0.25">
      <c r="A23" s="1" t="s">
        <v>30</v>
      </c>
    </row>
    <row r="24" spans="1:9" x14ac:dyDescent="0.25">
      <c r="A24" s="15" t="s">
        <v>42</v>
      </c>
    </row>
    <row r="25" spans="1:9" ht="26.4" x14ac:dyDescent="0.25">
      <c r="B25" s="3" t="s">
        <v>1</v>
      </c>
      <c r="C25" s="3" t="s">
        <v>0</v>
      </c>
      <c r="D25" s="3" t="s">
        <v>39</v>
      </c>
      <c r="E25" s="3" t="s">
        <v>40</v>
      </c>
      <c r="F25" s="3" t="s">
        <v>41</v>
      </c>
    </row>
    <row r="26" spans="1:9" x14ac:dyDescent="0.25">
      <c r="A26">
        <v>2010</v>
      </c>
      <c r="B26" s="25">
        <f t="shared" ref="B26:B35" si="0">SUM(C26:F26)</f>
        <v>38500</v>
      </c>
      <c r="C26" s="25">
        <v>32900</v>
      </c>
      <c r="D26" s="25">
        <f>38500-C26</f>
        <v>5600</v>
      </c>
      <c r="E26" s="25">
        <f t="shared" ref="E26:F34" si="1">SUM(F26:G26)</f>
        <v>0</v>
      </c>
      <c r="F26" s="25">
        <f t="shared" si="1"/>
        <v>0</v>
      </c>
    </row>
    <row r="27" spans="1:9" x14ac:dyDescent="0.25">
      <c r="A27">
        <v>2011</v>
      </c>
      <c r="B27" s="25">
        <f t="shared" si="0"/>
        <v>34800</v>
      </c>
      <c r="C27" s="25">
        <v>31400</v>
      </c>
      <c r="D27" s="25">
        <f>34800-C27</f>
        <v>3400</v>
      </c>
      <c r="E27" s="25">
        <f t="shared" si="1"/>
        <v>0</v>
      </c>
      <c r="F27" s="25">
        <f t="shared" si="1"/>
        <v>0</v>
      </c>
    </row>
    <row r="28" spans="1:9" x14ac:dyDescent="0.25">
      <c r="A28">
        <v>2012</v>
      </c>
      <c r="B28" s="25">
        <f t="shared" si="0"/>
        <v>30600</v>
      </c>
      <c r="C28" s="25">
        <v>27100</v>
      </c>
      <c r="D28" s="25">
        <f>30600-C28</f>
        <v>3500</v>
      </c>
      <c r="E28" s="25">
        <f t="shared" si="1"/>
        <v>0</v>
      </c>
      <c r="F28" s="25">
        <f t="shared" si="1"/>
        <v>0</v>
      </c>
    </row>
    <row r="29" spans="1:9" x14ac:dyDescent="0.25">
      <c r="A29">
        <v>2013</v>
      </c>
      <c r="B29" s="25">
        <f t="shared" si="0"/>
        <v>28500</v>
      </c>
      <c r="C29" s="25">
        <v>27600</v>
      </c>
      <c r="D29" s="25">
        <f>28500-C29</f>
        <v>900</v>
      </c>
      <c r="E29" s="25">
        <f t="shared" si="1"/>
        <v>0</v>
      </c>
      <c r="F29" s="25">
        <f t="shared" si="1"/>
        <v>0</v>
      </c>
    </row>
    <row r="30" spans="1:9" x14ac:dyDescent="0.25">
      <c r="A30">
        <v>2014</v>
      </c>
      <c r="B30" s="25">
        <f t="shared" si="0"/>
        <v>30200</v>
      </c>
      <c r="C30" s="25">
        <v>27500</v>
      </c>
      <c r="D30" s="25">
        <f>30200-C30</f>
        <v>2700</v>
      </c>
      <c r="E30" s="25">
        <f t="shared" si="1"/>
        <v>0</v>
      </c>
      <c r="F30" s="25">
        <f t="shared" si="1"/>
        <v>0</v>
      </c>
    </row>
    <row r="31" spans="1:9" x14ac:dyDescent="0.25">
      <c r="A31">
        <v>2015</v>
      </c>
      <c r="B31" s="25">
        <f>SUM(C31:F31)</f>
        <v>31281</v>
      </c>
      <c r="C31" s="25">
        <v>27910</v>
      </c>
      <c r="D31" s="25">
        <v>1315</v>
      </c>
      <c r="E31" s="25">
        <v>2056</v>
      </c>
      <c r="F31" s="25">
        <f>SUM(G31:H31)</f>
        <v>0</v>
      </c>
    </row>
    <row r="32" spans="1:9" x14ac:dyDescent="0.25">
      <c r="A32">
        <v>2016</v>
      </c>
      <c r="B32" s="25">
        <f>SUM(C32:F32)</f>
        <v>31635</v>
      </c>
      <c r="C32" s="25">
        <v>26947</v>
      </c>
      <c r="D32" s="26">
        <v>1982</v>
      </c>
      <c r="E32" s="26">
        <v>2706</v>
      </c>
      <c r="F32" s="25">
        <f>SUM(G32:H32)</f>
        <v>0</v>
      </c>
    </row>
    <row r="33" spans="1:13" x14ac:dyDescent="0.25">
      <c r="A33">
        <v>2017</v>
      </c>
      <c r="B33" s="25">
        <f>SUM(C33:F33)</f>
        <v>30990</v>
      </c>
      <c r="C33" s="25">
        <v>26826</v>
      </c>
      <c r="D33" s="26">
        <v>1264</v>
      </c>
      <c r="E33" s="26">
        <v>2900</v>
      </c>
      <c r="F33" s="25">
        <f>SUM(G33:H33)</f>
        <v>0</v>
      </c>
    </row>
    <row r="34" spans="1:13" x14ac:dyDescent="0.25">
      <c r="A34">
        <v>2018</v>
      </c>
      <c r="B34" s="25">
        <f>SUM(C34:F34)</f>
        <v>32603</v>
      </c>
      <c r="C34" s="25">
        <v>25576</v>
      </c>
      <c r="D34" s="25">
        <v>4004</v>
      </c>
      <c r="E34" s="25">
        <v>3023</v>
      </c>
      <c r="F34" s="25">
        <f>SUM(G34:H34)</f>
        <v>0</v>
      </c>
    </row>
    <row r="35" spans="1:13" x14ac:dyDescent="0.25">
      <c r="A35">
        <v>2019</v>
      </c>
      <c r="B35" s="25">
        <v>35472</v>
      </c>
      <c r="C35" s="25">
        <v>25656.502680000001</v>
      </c>
      <c r="D35" s="25">
        <v>5958</v>
      </c>
      <c r="E35" s="25">
        <v>3477.8155299999989</v>
      </c>
      <c r="F35" s="25">
        <v>379.68178999999992</v>
      </c>
      <c r="G35" s="4"/>
      <c r="M35" s="4"/>
    </row>
    <row r="36" spans="1:13" x14ac:dyDescent="0.25">
      <c r="A36">
        <v>2020</v>
      </c>
      <c r="B36" s="25">
        <f>SUM(C36:F36)</f>
        <v>36693</v>
      </c>
      <c r="C36" s="25">
        <v>26417</v>
      </c>
      <c r="D36" s="25">
        <v>6358</v>
      </c>
      <c r="E36" s="25">
        <v>3849</v>
      </c>
      <c r="F36" s="25">
        <v>69</v>
      </c>
      <c r="G36" s="4"/>
      <c r="M36" s="4"/>
    </row>
    <row r="37" spans="1:13" x14ac:dyDescent="0.25">
      <c r="A37">
        <v>2021</v>
      </c>
      <c r="B37" s="25">
        <v>36096</v>
      </c>
      <c r="C37" s="25">
        <v>28194</v>
      </c>
      <c r="D37" s="25">
        <v>4173</v>
      </c>
      <c r="E37" s="25">
        <v>3729</v>
      </c>
      <c r="F37" s="25">
        <v>0</v>
      </c>
      <c r="G37" s="4"/>
      <c r="M37" s="4"/>
    </row>
    <row r="38" spans="1:13" x14ac:dyDescent="0.25">
      <c r="A38">
        <v>2022</v>
      </c>
      <c r="B38" s="25">
        <f>SUM(C38:F38)</f>
        <v>38002</v>
      </c>
      <c r="C38" s="28">
        <v>30757</v>
      </c>
      <c r="D38" s="28">
        <v>3300</v>
      </c>
      <c r="E38" s="28">
        <v>3830.3816400000001</v>
      </c>
      <c r="F38" s="27">
        <v>114.61836000000001</v>
      </c>
      <c r="G38" s="4"/>
      <c r="H38" s="4"/>
      <c r="M38" s="4"/>
    </row>
    <row r="39" spans="1:13" s="30" customFormat="1" x14ac:dyDescent="0.25">
      <c r="A39" s="30">
        <v>2023</v>
      </c>
      <c r="B39" s="32">
        <f>SUM(C39:F39)</f>
        <v>38002</v>
      </c>
      <c r="C39" s="33">
        <v>30757</v>
      </c>
      <c r="D39" s="33">
        <v>3300</v>
      </c>
      <c r="E39" s="33">
        <v>3830.3816400000001</v>
      </c>
      <c r="F39" s="33">
        <v>114.61836000000001</v>
      </c>
      <c r="G39" s="31"/>
      <c r="H39" s="31"/>
      <c r="M39" s="31"/>
    </row>
    <row r="40" spans="1:13" x14ac:dyDescent="0.25">
      <c r="A40">
        <v>2024</v>
      </c>
      <c r="B40" s="25">
        <v>47218</v>
      </c>
      <c r="C40" s="28">
        <v>33396</v>
      </c>
      <c r="D40" s="28">
        <v>10317</v>
      </c>
      <c r="E40" s="28">
        <v>3505</v>
      </c>
      <c r="F40" s="25">
        <v>0</v>
      </c>
      <c r="G40" s="4"/>
      <c r="H40" s="4"/>
      <c r="M40" s="4"/>
    </row>
    <row r="41" spans="1:13" x14ac:dyDescent="0.25">
      <c r="F41" s="4"/>
    </row>
    <row r="42" spans="1:13" x14ac:dyDescent="0.25">
      <c r="A42" s="1" t="s">
        <v>31</v>
      </c>
    </row>
    <row r="44" spans="1:13" ht="26.4" x14ac:dyDescent="0.25">
      <c r="B44" s="3" t="s">
        <v>1</v>
      </c>
      <c r="C44" s="3" t="s">
        <v>0</v>
      </c>
      <c r="D44" s="3" t="s">
        <v>39</v>
      </c>
      <c r="E44" s="3" t="s">
        <v>40</v>
      </c>
      <c r="F44" s="3" t="s">
        <v>41</v>
      </c>
    </row>
    <row r="45" spans="1:13" x14ac:dyDescent="0.25">
      <c r="A45">
        <v>2010</v>
      </c>
      <c r="B45" s="4">
        <v>11985</v>
      </c>
      <c r="C45" s="4">
        <v>6149</v>
      </c>
      <c r="D45" s="4">
        <v>5836</v>
      </c>
      <c r="E45">
        <v>0</v>
      </c>
      <c r="F45">
        <v>0</v>
      </c>
    </row>
    <row r="46" spans="1:13" x14ac:dyDescent="0.25">
      <c r="A46">
        <v>2011</v>
      </c>
      <c r="B46" s="4">
        <v>11560.981</v>
      </c>
      <c r="C46" s="4">
        <v>5798</v>
      </c>
      <c r="D46" s="4">
        <v>5762.9809999999998</v>
      </c>
      <c r="E46">
        <v>0</v>
      </c>
      <c r="F46">
        <v>0</v>
      </c>
    </row>
    <row r="47" spans="1:13" x14ac:dyDescent="0.25">
      <c r="A47">
        <v>2012</v>
      </c>
      <c r="B47" s="4">
        <v>11292.138999999999</v>
      </c>
      <c r="C47" s="4">
        <v>5813</v>
      </c>
      <c r="D47" s="4">
        <v>5479.1390000000001</v>
      </c>
      <c r="E47">
        <v>0</v>
      </c>
      <c r="F47">
        <v>0</v>
      </c>
    </row>
    <row r="48" spans="1:13" x14ac:dyDescent="0.25">
      <c r="A48">
        <v>2013</v>
      </c>
      <c r="B48" s="4">
        <v>10983.220000000001</v>
      </c>
      <c r="C48" s="4">
        <v>5746</v>
      </c>
      <c r="D48" s="4">
        <v>5237.22</v>
      </c>
      <c r="E48">
        <v>0</v>
      </c>
      <c r="F48">
        <v>0</v>
      </c>
    </row>
    <row r="49" spans="1:9" x14ac:dyDescent="0.25">
      <c r="A49">
        <v>2014</v>
      </c>
      <c r="B49" s="4">
        <v>11132.884</v>
      </c>
      <c r="C49" s="4">
        <v>5494</v>
      </c>
      <c r="D49" s="4">
        <v>5638.884</v>
      </c>
      <c r="E49">
        <v>0</v>
      </c>
      <c r="F49">
        <v>0</v>
      </c>
    </row>
    <row r="50" spans="1:9" x14ac:dyDescent="0.25">
      <c r="A50">
        <v>2015</v>
      </c>
      <c r="B50" s="4">
        <v>11550.722</v>
      </c>
      <c r="C50" s="4">
        <v>4414</v>
      </c>
      <c r="D50" s="4">
        <v>7136.7219999999998</v>
      </c>
      <c r="E50">
        <v>0</v>
      </c>
      <c r="F50">
        <v>0</v>
      </c>
    </row>
    <row r="51" spans="1:9" x14ac:dyDescent="0.25">
      <c r="A51">
        <v>2016</v>
      </c>
      <c r="B51" s="4">
        <v>13347.275</v>
      </c>
      <c r="C51" s="4">
        <v>6063</v>
      </c>
      <c r="D51" s="4">
        <v>7284.2749999999996</v>
      </c>
      <c r="E51">
        <v>0</v>
      </c>
      <c r="F51">
        <v>0</v>
      </c>
    </row>
    <row r="52" spans="1:9" x14ac:dyDescent="0.25">
      <c r="A52">
        <v>2017</v>
      </c>
      <c r="B52" s="4">
        <v>14807.753000000001</v>
      </c>
      <c r="C52" s="4">
        <v>12000</v>
      </c>
      <c r="D52" s="4">
        <v>2807.7530000000002</v>
      </c>
      <c r="E52">
        <v>0</v>
      </c>
      <c r="F52">
        <v>0</v>
      </c>
    </row>
    <row r="53" spans="1:9" x14ac:dyDescent="0.25">
      <c r="A53">
        <v>2018</v>
      </c>
      <c r="B53" s="4">
        <v>13985</v>
      </c>
      <c r="C53" s="4">
        <v>12388</v>
      </c>
      <c r="D53" s="4">
        <v>1535</v>
      </c>
      <c r="E53">
        <v>0</v>
      </c>
      <c r="F53">
        <v>62</v>
      </c>
    </row>
    <row r="54" spans="1:9" x14ac:dyDescent="0.25">
      <c r="A54">
        <v>2019</v>
      </c>
      <c r="B54" s="4">
        <v>15416</v>
      </c>
      <c r="C54" s="12">
        <v>12981</v>
      </c>
      <c r="D54" s="12">
        <v>2310</v>
      </c>
      <c r="E54">
        <v>0</v>
      </c>
      <c r="F54">
        <v>125</v>
      </c>
      <c r="G54" s="12"/>
      <c r="H54" s="4"/>
    </row>
    <row r="55" spans="1:9" x14ac:dyDescent="0.25">
      <c r="A55">
        <v>2020</v>
      </c>
      <c r="B55" s="4">
        <v>15282</v>
      </c>
      <c r="C55" s="12">
        <v>12623</v>
      </c>
      <c r="D55" s="12">
        <v>2659</v>
      </c>
      <c r="E55">
        <v>0</v>
      </c>
      <c r="F55">
        <v>0</v>
      </c>
      <c r="G55" s="12"/>
      <c r="H55" s="19"/>
      <c r="I55" s="19"/>
    </row>
    <row r="56" spans="1:9" x14ac:dyDescent="0.25">
      <c r="A56">
        <v>2021</v>
      </c>
      <c r="B56" s="4">
        <v>14896</v>
      </c>
      <c r="C56" s="12">
        <v>14447</v>
      </c>
      <c r="D56" s="12">
        <v>449</v>
      </c>
      <c r="E56">
        <v>0</v>
      </c>
      <c r="F56">
        <v>0</v>
      </c>
    </row>
    <row r="57" spans="1:9" x14ac:dyDescent="0.25">
      <c r="A57">
        <v>2022</v>
      </c>
      <c r="B57" s="4">
        <v>15071</v>
      </c>
      <c r="C57" s="12">
        <v>14864</v>
      </c>
      <c r="D57" s="12">
        <v>207</v>
      </c>
      <c r="E57">
        <v>0</v>
      </c>
      <c r="F57">
        <v>0</v>
      </c>
    </row>
    <row r="58" spans="1:9" x14ac:dyDescent="0.25">
      <c r="A58">
        <v>2023</v>
      </c>
      <c r="B58" s="4">
        <v>16651</v>
      </c>
      <c r="C58" s="12">
        <v>16651</v>
      </c>
      <c r="D58">
        <v>0</v>
      </c>
      <c r="E58">
        <v>0</v>
      </c>
      <c r="F58">
        <v>0</v>
      </c>
    </row>
    <row r="59" spans="1:9" x14ac:dyDescent="0.25">
      <c r="A59">
        <v>2024</v>
      </c>
      <c r="B59" s="4">
        <v>17770</v>
      </c>
      <c r="C59" s="12">
        <v>17770</v>
      </c>
      <c r="D59">
        <v>0</v>
      </c>
      <c r="E59">
        <v>0</v>
      </c>
      <c r="F59">
        <v>0</v>
      </c>
    </row>
    <row r="61" spans="1:9" x14ac:dyDescent="0.25">
      <c r="A61" s="1" t="s">
        <v>32</v>
      </c>
    </row>
    <row r="62" spans="1:9" x14ac:dyDescent="0.25">
      <c r="A62" s="15" t="s">
        <v>35</v>
      </c>
    </row>
    <row r="63" spans="1:9" ht="26.4" x14ac:dyDescent="0.25">
      <c r="B63" s="3" t="s">
        <v>1</v>
      </c>
      <c r="C63" s="3" t="s">
        <v>0</v>
      </c>
      <c r="D63" s="3" t="s">
        <v>39</v>
      </c>
      <c r="E63" s="3" t="s">
        <v>40</v>
      </c>
      <c r="F63" s="3" t="s">
        <v>41</v>
      </c>
    </row>
    <row r="64" spans="1:9" x14ac:dyDescent="0.25">
      <c r="A64">
        <v>2010</v>
      </c>
      <c r="B64" s="4">
        <v>9550</v>
      </c>
      <c r="C64" s="4">
        <f t="shared" ref="C64:C69" si="2">B64-D64</f>
        <v>9410</v>
      </c>
      <c r="D64" s="4">
        <v>140</v>
      </c>
      <c r="E64" s="4">
        <v>0</v>
      </c>
      <c r="F64" s="4">
        <f t="shared" ref="F64:F73" si="3">SUM(G64:H64)</f>
        <v>0</v>
      </c>
    </row>
    <row r="65" spans="1:6" x14ac:dyDescent="0.25">
      <c r="A65">
        <v>2011</v>
      </c>
      <c r="B65" s="4">
        <v>11000</v>
      </c>
      <c r="C65" s="4">
        <f t="shared" si="2"/>
        <v>10990</v>
      </c>
      <c r="D65" s="4">
        <v>10</v>
      </c>
      <c r="E65" s="4">
        <v>0</v>
      </c>
      <c r="F65" s="4">
        <f t="shared" si="3"/>
        <v>0</v>
      </c>
    </row>
    <row r="66" spans="1:6" x14ac:dyDescent="0.25">
      <c r="A66">
        <v>2012</v>
      </c>
      <c r="B66" s="4">
        <v>12129</v>
      </c>
      <c r="C66" s="4">
        <f t="shared" si="2"/>
        <v>12042</v>
      </c>
      <c r="D66" s="4">
        <v>87</v>
      </c>
      <c r="E66" s="4">
        <v>0</v>
      </c>
      <c r="F66" s="4">
        <f t="shared" si="3"/>
        <v>0</v>
      </c>
    </row>
    <row r="67" spans="1:6" x14ac:dyDescent="0.25">
      <c r="A67">
        <v>2013</v>
      </c>
      <c r="B67" s="4">
        <v>11886</v>
      </c>
      <c r="C67" s="4">
        <f>B67-D67</f>
        <v>11677</v>
      </c>
      <c r="D67" s="4">
        <v>209</v>
      </c>
      <c r="E67" s="4">
        <v>0</v>
      </c>
      <c r="F67" s="4">
        <f t="shared" si="3"/>
        <v>0</v>
      </c>
    </row>
    <row r="68" spans="1:6" x14ac:dyDescent="0.25">
      <c r="A68">
        <v>2014</v>
      </c>
      <c r="B68" s="4">
        <v>11536</v>
      </c>
      <c r="C68" s="4">
        <f>B68-D68</f>
        <v>11387</v>
      </c>
      <c r="D68" s="4">
        <v>149</v>
      </c>
      <c r="E68" s="4">
        <v>0</v>
      </c>
      <c r="F68" s="4">
        <f t="shared" si="3"/>
        <v>0</v>
      </c>
    </row>
    <row r="69" spans="1:6" x14ac:dyDescent="0.25">
      <c r="A69">
        <v>2015</v>
      </c>
      <c r="B69" s="4">
        <f>SUM(C69:F69)</f>
        <v>11806</v>
      </c>
      <c r="C69" s="4">
        <v>11806</v>
      </c>
      <c r="D69" s="4">
        <f t="shared" ref="D69:D75" si="4">SUM(E69:F69)</f>
        <v>0</v>
      </c>
      <c r="E69" s="4">
        <v>0</v>
      </c>
      <c r="F69" s="4">
        <f>SUM(G69:H69)</f>
        <v>0</v>
      </c>
    </row>
    <row r="70" spans="1:6" x14ac:dyDescent="0.25">
      <c r="A70">
        <v>2016</v>
      </c>
      <c r="B70" s="4">
        <f>SUM(C70:F70)</f>
        <v>11337</v>
      </c>
      <c r="C70" s="4">
        <v>11337</v>
      </c>
      <c r="D70" s="4">
        <f t="shared" si="4"/>
        <v>0</v>
      </c>
      <c r="E70" s="4">
        <v>0</v>
      </c>
      <c r="F70" s="4">
        <f t="shared" ref="F70:F73" si="5">SUM(G70:H70)</f>
        <v>0</v>
      </c>
    </row>
    <row r="71" spans="1:6" x14ac:dyDescent="0.25">
      <c r="A71">
        <v>2017</v>
      </c>
      <c r="B71" s="4">
        <f>SUM(C71:F71)</f>
        <v>11900</v>
      </c>
      <c r="C71" s="4">
        <v>11900</v>
      </c>
      <c r="D71" s="4">
        <f t="shared" si="4"/>
        <v>0</v>
      </c>
      <c r="E71" s="4">
        <v>0</v>
      </c>
      <c r="F71" s="4">
        <f t="shared" si="5"/>
        <v>0</v>
      </c>
    </row>
    <row r="72" spans="1:6" x14ac:dyDescent="0.25">
      <c r="A72">
        <v>2018</v>
      </c>
      <c r="B72" s="4">
        <v>10828</v>
      </c>
      <c r="C72" s="4">
        <v>10828</v>
      </c>
      <c r="D72" s="4">
        <f t="shared" si="4"/>
        <v>0</v>
      </c>
      <c r="E72" s="4">
        <v>0</v>
      </c>
      <c r="F72" s="4">
        <f t="shared" si="5"/>
        <v>0</v>
      </c>
    </row>
    <row r="73" spans="1:6" x14ac:dyDescent="0.25">
      <c r="A73">
        <v>2019</v>
      </c>
      <c r="B73" s="4">
        <v>10769</v>
      </c>
      <c r="C73" s="4">
        <v>10769</v>
      </c>
      <c r="D73" s="4">
        <f t="shared" si="4"/>
        <v>0</v>
      </c>
      <c r="E73" s="4">
        <v>0</v>
      </c>
      <c r="F73" s="4">
        <f t="shared" si="5"/>
        <v>0</v>
      </c>
    </row>
    <row r="74" spans="1:6" x14ac:dyDescent="0.25">
      <c r="A74">
        <v>2020</v>
      </c>
      <c r="B74" s="4">
        <v>11724</v>
      </c>
      <c r="C74" s="4">
        <v>11724</v>
      </c>
      <c r="D74" s="4">
        <f t="shared" si="4"/>
        <v>0</v>
      </c>
      <c r="E74" s="4">
        <v>0</v>
      </c>
      <c r="F74" s="4">
        <v>0</v>
      </c>
    </row>
    <row r="75" spans="1:6" s="30" customFormat="1" x14ac:dyDescent="0.25">
      <c r="A75" s="30">
        <v>2021</v>
      </c>
      <c r="B75" s="31">
        <v>11724</v>
      </c>
      <c r="C75" s="31">
        <v>11724</v>
      </c>
      <c r="D75" s="31">
        <f t="shared" si="4"/>
        <v>0</v>
      </c>
      <c r="E75" s="31">
        <v>0</v>
      </c>
      <c r="F75" s="31">
        <v>0</v>
      </c>
    </row>
    <row r="76" spans="1:6" x14ac:dyDescent="0.25">
      <c r="A76">
        <v>2022</v>
      </c>
      <c r="B76" s="4">
        <v>12428</v>
      </c>
      <c r="C76" s="4">
        <v>12428</v>
      </c>
      <c r="D76" s="4">
        <v>0</v>
      </c>
      <c r="E76" s="4">
        <v>0</v>
      </c>
      <c r="F76" s="4">
        <v>0</v>
      </c>
    </row>
    <row r="77" spans="1:6" x14ac:dyDescent="0.25">
      <c r="A77">
        <v>2023</v>
      </c>
      <c r="B77" s="4">
        <f>SUM(C77:F77)</f>
        <v>12778</v>
      </c>
      <c r="C77" s="4">
        <v>12778</v>
      </c>
      <c r="D77" s="4">
        <v>0</v>
      </c>
      <c r="E77" s="4">
        <v>0</v>
      </c>
      <c r="F77" s="4">
        <v>0</v>
      </c>
    </row>
    <row r="78" spans="1:6" x14ac:dyDescent="0.25">
      <c r="A78">
        <v>2024</v>
      </c>
      <c r="B78" s="4">
        <f>SUM(C78:F78)</f>
        <v>13661</v>
      </c>
      <c r="C78" s="4">
        <v>13661</v>
      </c>
      <c r="D78" s="4">
        <v>0</v>
      </c>
      <c r="E78" s="4">
        <v>0</v>
      </c>
      <c r="F78" s="4">
        <v>0</v>
      </c>
    </row>
  </sheetData>
  <hyperlinks>
    <hyperlink ref="A11" r:id="rId1" display="http://www.nederlandsforensischinstituut.nl/" xr:uid="{00000000-0004-0000-0000-000000000000}"/>
    <hyperlink ref="A49" r:id="rId2" display="http://www.nederlandsforensischinstituut.nl/" xr:uid="{00000000-0004-0000-0000-000004000000}"/>
    <hyperlink ref="A68" r:id="rId3" display="http://www.nederlandsforensischinstituut.nl/" xr:uid="{00000000-0004-0000-0000-000005000000}"/>
    <hyperlink ref="B13" r:id="rId4" display="http://www.wodc.nl/" xr:uid="{00000000-0004-0000-0000-000002000000}"/>
    <hyperlink ref="B12" r:id="rId5" display="http://www.wodc.nl/" xr:uid="{00000000-0004-0000-0000-000001000000}"/>
    <hyperlink ref="A30" r:id="rId6" display="http://www.nederlandsforensischinstituut.nl/" xr:uid="{00000000-0004-0000-0000-000003000000}"/>
  </hyperlinks>
  <pageMargins left="0.7" right="0.7" top="0.75" bottom="0.75" header="0.3" footer="0.3"/>
  <pageSetup orientation="portrait" horizontalDpi="1200" verticalDpi="12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8"/>
  <sheetViews>
    <sheetView zoomScaleNormal="100" workbookViewId="0">
      <selection activeCell="A2" sqref="A2"/>
    </sheetView>
  </sheetViews>
  <sheetFormatPr defaultRowHeight="13.2" x14ac:dyDescent="0.25"/>
  <cols>
    <col min="2" max="2" width="7.5546875" bestFit="1" customWidth="1"/>
    <col min="3" max="3" width="12.33203125" bestFit="1" customWidth="1"/>
    <col min="4" max="4" width="18.21875" customWidth="1"/>
    <col min="5" max="5" width="19.109375" customWidth="1"/>
    <col min="6" max="6" width="9.21875" customWidth="1"/>
  </cols>
  <sheetData>
    <row r="1" spans="1:11" x14ac:dyDescent="0.25">
      <c r="A1" s="1" t="s">
        <v>2</v>
      </c>
    </row>
    <row r="2" spans="1:11" x14ac:dyDescent="0.25">
      <c r="A2" s="1" t="s">
        <v>44</v>
      </c>
    </row>
    <row r="4" spans="1:11" x14ac:dyDescent="0.25">
      <c r="A4" s="1" t="s">
        <v>3</v>
      </c>
    </row>
    <row r="6" spans="1:11" ht="39.6" x14ac:dyDescent="0.25">
      <c r="B6" s="3" t="s">
        <v>1</v>
      </c>
      <c r="C6" s="3" t="s">
        <v>0</v>
      </c>
      <c r="D6" s="3" t="s">
        <v>39</v>
      </c>
      <c r="E6" s="3" t="s">
        <v>40</v>
      </c>
      <c r="F6" s="1" t="s">
        <v>41</v>
      </c>
    </row>
    <row r="7" spans="1:11" x14ac:dyDescent="0.25">
      <c r="A7">
        <v>2010</v>
      </c>
      <c r="B7" s="4">
        <v>209566</v>
      </c>
      <c r="C7" s="4">
        <v>188958</v>
      </c>
      <c r="D7" s="4">
        <v>11598</v>
      </c>
      <c r="E7" s="4">
        <v>8069</v>
      </c>
      <c r="F7" s="4">
        <v>941</v>
      </c>
    </row>
    <row r="8" spans="1:11" x14ac:dyDescent="0.25">
      <c r="A8">
        <v>2011</v>
      </c>
      <c r="B8" s="4">
        <v>210005</v>
      </c>
      <c r="C8" s="4">
        <v>188659</v>
      </c>
      <c r="D8" s="4">
        <v>9434</v>
      </c>
      <c r="E8" s="4">
        <v>10177</v>
      </c>
      <c r="F8" s="4">
        <v>1735</v>
      </c>
    </row>
    <row r="9" spans="1:11" x14ac:dyDescent="0.25">
      <c r="A9">
        <v>2012</v>
      </c>
      <c r="B9" s="4">
        <v>206567</v>
      </c>
      <c r="C9" s="4">
        <v>182928</v>
      </c>
      <c r="D9" s="4">
        <v>13359</v>
      </c>
      <c r="E9" s="4">
        <v>8897</v>
      </c>
      <c r="F9" s="4">
        <v>1383</v>
      </c>
    </row>
    <row r="10" spans="1:11" x14ac:dyDescent="0.25">
      <c r="A10">
        <v>2013</v>
      </c>
      <c r="B10" s="4">
        <v>199047</v>
      </c>
      <c r="C10" s="4">
        <v>177294</v>
      </c>
      <c r="D10" s="4">
        <v>11892</v>
      </c>
      <c r="E10" s="4">
        <v>8128</v>
      </c>
      <c r="F10" s="4">
        <v>1733</v>
      </c>
    </row>
    <row r="11" spans="1:11" x14ac:dyDescent="0.25">
      <c r="A11">
        <v>2014</v>
      </c>
      <c r="B11" s="4">
        <v>176593</v>
      </c>
      <c r="C11" s="4">
        <v>153934</v>
      </c>
      <c r="D11" s="4">
        <v>14123</v>
      </c>
      <c r="E11" s="4">
        <v>6558</v>
      </c>
      <c r="F11" s="4">
        <v>1978</v>
      </c>
    </row>
    <row r="12" spans="1:11" x14ac:dyDescent="0.25">
      <c r="A12">
        <v>2015</v>
      </c>
      <c r="B12" s="4">
        <v>179086</v>
      </c>
      <c r="C12" s="4">
        <v>151402</v>
      </c>
      <c r="D12" s="4">
        <v>19148</v>
      </c>
      <c r="E12" s="4">
        <v>7995</v>
      </c>
      <c r="F12" s="4">
        <v>541</v>
      </c>
    </row>
    <row r="13" spans="1:11" x14ac:dyDescent="0.25">
      <c r="A13">
        <v>2016</v>
      </c>
      <c r="B13" s="4">
        <v>182709</v>
      </c>
      <c r="C13" s="4">
        <v>153181</v>
      </c>
      <c r="D13" s="4">
        <v>21814</v>
      </c>
      <c r="E13" s="4">
        <v>7207</v>
      </c>
      <c r="F13" s="4">
        <v>507</v>
      </c>
      <c r="J13" s="21"/>
      <c r="K13" s="4"/>
    </row>
    <row r="14" spans="1:11" x14ac:dyDescent="0.25">
      <c r="A14">
        <v>2017</v>
      </c>
      <c r="B14" s="4">
        <v>190278</v>
      </c>
      <c r="C14" s="4">
        <v>151067</v>
      </c>
      <c r="D14" s="4">
        <v>29275</v>
      </c>
      <c r="E14" s="4">
        <v>9345</v>
      </c>
      <c r="F14" s="4">
        <v>591</v>
      </c>
    </row>
    <row r="15" spans="1:11" x14ac:dyDescent="0.25">
      <c r="A15">
        <v>2018</v>
      </c>
      <c r="B15" s="4">
        <v>187889</v>
      </c>
      <c r="C15" s="6">
        <v>146457</v>
      </c>
      <c r="D15" s="4">
        <v>30887</v>
      </c>
      <c r="E15" s="6">
        <v>9943</v>
      </c>
      <c r="F15" s="4">
        <v>602</v>
      </c>
    </row>
    <row r="16" spans="1:11" x14ac:dyDescent="0.25">
      <c r="A16">
        <v>2019</v>
      </c>
      <c r="B16" s="4">
        <v>194982</v>
      </c>
      <c r="C16" s="6">
        <v>149391</v>
      </c>
      <c r="D16" s="4">
        <v>34766</v>
      </c>
      <c r="E16" s="6">
        <v>9838</v>
      </c>
      <c r="F16" s="4">
        <v>987</v>
      </c>
    </row>
    <row r="17" spans="1:6" x14ac:dyDescent="0.25">
      <c r="A17">
        <v>2020</v>
      </c>
      <c r="B17" s="4">
        <v>201370</v>
      </c>
      <c r="C17" s="4">
        <v>153283</v>
      </c>
      <c r="D17" s="4">
        <v>36497</v>
      </c>
      <c r="E17" s="6">
        <v>11130</v>
      </c>
      <c r="F17" s="4">
        <v>460</v>
      </c>
    </row>
    <row r="18" spans="1:6" x14ac:dyDescent="0.25">
      <c r="A18">
        <v>2021</v>
      </c>
      <c r="B18" s="4">
        <v>209619</v>
      </c>
      <c r="C18" s="4">
        <v>159070</v>
      </c>
      <c r="D18" s="4">
        <v>34654</v>
      </c>
      <c r="E18" s="6">
        <v>10912</v>
      </c>
      <c r="F18" s="4">
        <v>4983</v>
      </c>
    </row>
    <row r="19" spans="1:6" x14ac:dyDescent="0.25">
      <c r="A19">
        <v>2022</v>
      </c>
      <c r="B19" s="4">
        <v>219786</v>
      </c>
      <c r="C19" s="20">
        <v>166619</v>
      </c>
      <c r="D19" s="4">
        <v>37241</v>
      </c>
      <c r="E19" s="4">
        <v>10117</v>
      </c>
      <c r="F19" s="4">
        <v>5809</v>
      </c>
    </row>
    <row r="20" spans="1:6" x14ac:dyDescent="0.25">
      <c r="A20">
        <v>2023</v>
      </c>
      <c r="B20" s="4">
        <v>241772</v>
      </c>
      <c r="C20" s="20">
        <v>184905</v>
      </c>
      <c r="D20" s="4">
        <v>39492</v>
      </c>
      <c r="E20" s="4">
        <v>10082</v>
      </c>
      <c r="F20" s="4">
        <v>7293</v>
      </c>
    </row>
    <row r="21" spans="1:6" x14ac:dyDescent="0.25">
      <c r="A21">
        <v>2024</v>
      </c>
      <c r="B21" s="4">
        <v>262600</v>
      </c>
      <c r="C21" s="20">
        <v>199301</v>
      </c>
      <c r="D21" s="4">
        <v>44586</v>
      </c>
      <c r="E21" s="4">
        <v>10881</v>
      </c>
      <c r="F21" s="4">
        <v>7832</v>
      </c>
    </row>
    <row r="23" spans="1:6" x14ac:dyDescent="0.25">
      <c r="A23" s="1" t="s">
        <v>34</v>
      </c>
    </row>
    <row r="24" spans="1:6" x14ac:dyDescent="0.25">
      <c r="A24" s="15" t="s">
        <v>43</v>
      </c>
      <c r="C24" s="4"/>
      <c r="D24" s="4"/>
      <c r="E24" s="4"/>
    </row>
    <row r="25" spans="1:6" ht="39.6" x14ac:dyDescent="0.25">
      <c r="B25" s="3" t="s">
        <v>1</v>
      </c>
      <c r="C25" s="3" t="s">
        <v>0</v>
      </c>
      <c r="D25" s="3" t="s">
        <v>39</v>
      </c>
      <c r="E25" s="3" t="s">
        <v>40</v>
      </c>
      <c r="F25" s="1" t="s">
        <v>41</v>
      </c>
    </row>
    <row r="26" spans="1:6" x14ac:dyDescent="0.25">
      <c r="A26">
        <v>2010</v>
      </c>
      <c r="B26" s="29">
        <v>36373</v>
      </c>
      <c r="C26" s="29">
        <v>6907</v>
      </c>
      <c r="D26" s="29"/>
      <c r="E26" s="29">
        <v>29466</v>
      </c>
      <c r="F26" s="11">
        <v>0</v>
      </c>
    </row>
    <row r="27" spans="1:6" x14ac:dyDescent="0.25">
      <c r="A27">
        <v>2011</v>
      </c>
      <c r="B27" s="29">
        <v>38677</v>
      </c>
      <c r="C27" s="29">
        <v>12894</v>
      </c>
      <c r="D27" s="29"/>
      <c r="E27" s="29">
        <v>25783</v>
      </c>
      <c r="F27" s="11">
        <v>0</v>
      </c>
    </row>
    <row r="28" spans="1:6" s="30" customFormat="1" x14ac:dyDescent="0.25">
      <c r="A28" s="30">
        <v>2012</v>
      </c>
      <c r="B28" s="34">
        <v>40981</v>
      </c>
      <c r="C28" s="34">
        <v>13662.099283812084</v>
      </c>
      <c r="D28" s="34"/>
      <c r="E28" s="34">
        <v>27318.900716187913</v>
      </c>
      <c r="F28" s="31">
        <v>0</v>
      </c>
    </row>
    <row r="29" spans="1:6" x14ac:dyDescent="0.25">
      <c r="A29">
        <v>2013</v>
      </c>
      <c r="B29" s="29">
        <v>61836</v>
      </c>
      <c r="C29" s="29">
        <v>20502</v>
      </c>
      <c r="D29" s="29"/>
      <c r="E29" s="29">
        <v>25586</v>
      </c>
      <c r="F29" s="11">
        <v>15748</v>
      </c>
    </row>
    <row r="30" spans="1:6" x14ac:dyDescent="0.25">
      <c r="A30">
        <v>2014</v>
      </c>
      <c r="B30" s="29">
        <v>62530</v>
      </c>
      <c r="C30" s="29">
        <v>26862</v>
      </c>
      <c r="D30" s="29"/>
      <c r="E30" s="29">
        <v>23834</v>
      </c>
      <c r="F30" s="11">
        <v>11834</v>
      </c>
    </row>
    <row r="31" spans="1:6" x14ac:dyDescent="0.25">
      <c r="A31">
        <v>2015</v>
      </c>
      <c r="B31" s="29">
        <v>55100</v>
      </c>
      <c r="C31" s="29">
        <v>22436</v>
      </c>
      <c r="D31" s="29"/>
      <c r="E31" s="29">
        <v>19831</v>
      </c>
      <c r="F31" s="11">
        <v>12833</v>
      </c>
    </row>
    <row r="32" spans="1:6" x14ac:dyDescent="0.25">
      <c r="A32">
        <v>2016</v>
      </c>
      <c r="B32" s="29">
        <v>49718</v>
      </c>
      <c r="C32" s="29">
        <v>37867</v>
      </c>
      <c r="D32" s="29"/>
      <c r="E32" s="29">
        <v>8300</v>
      </c>
      <c r="F32" s="11">
        <v>3551</v>
      </c>
    </row>
    <row r="33" spans="1:6" x14ac:dyDescent="0.25">
      <c r="A33">
        <v>2017</v>
      </c>
      <c r="B33" s="29">
        <v>52870</v>
      </c>
      <c r="C33" s="29">
        <v>40730</v>
      </c>
      <c r="D33" s="29"/>
      <c r="E33" s="29">
        <v>9646</v>
      </c>
      <c r="F33" s="11">
        <v>2494</v>
      </c>
    </row>
    <row r="34" spans="1:6" x14ac:dyDescent="0.25">
      <c r="A34">
        <v>2018</v>
      </c>
      <c r="B34" s="29">
        <v>57275</v>
      </c>
      <c r="C34" s="29">
        <v>44046</v>
      </c>
      <c r="D34" s="29"/>
      <c r="E34" s="29">
        <v>13074</v>
      </c>
      <c r="F34" s="11">
        <v>155</v>
      </c>
    </row>
    <row r="35" spans="1:6" x14ac:dyDescent="0.25">
      <c r="A35">
        <v>2019</v>
      </c>
      <c r="B35" s="29">
        <v>56146</v>
      </c>
      <c r="C35" s="29">
        <v>45502</v>
      </c>
      <c r="D35" s="29"/>
      <c r="E35" s="29">
        <v>10215</v>
      </c>
      <c r="F35" s="11">
        <v>429</v>
      </c>
    </row>
    <row r="36" spans="1:6" x14ac:dyDescent="0.25">
      <c r="A36">
        <v>2020</v>
      </c>
      <c r="B36" s="29">
        <v>54017</v>
      </c>
      <c r="C36" s="29">
        <v>39044</v>
      </c>
      <c r="D36" s="29"/>
      <c r="E36" s="29">
        <v>10486</v>
      </c>
      <c r="F36" s="11">
        <v>4487</v>
      </c>
    </row>
    <row r="37" spans="1:6" x14ac:dyDescent="0.25">
      <c r="A37">
        <v>2021</v>
      </c>
      <c r="B37" s="29">
        <v>86764</v>
      </c>
      <c r="C37" s="29">
        <v>42412</v>
      </c>
      <c r="D37" s="29"/>
      <c r="E37" s="29">
        <v>10043</v>
      </c>
      <c r="F37" s="11">
        <v>34309</v>
      </c>
    </row>
    <row r="38" spans="1:6" x14ac:dyDescent="0.25">
      <c r="A38" s="10">
        <v>2022</v>
      </c>
      <c r="B38" s="29">
        <v>65435</v>
      </c>
      <c r="C38" s="29">
        <v>52166</v>
      </c>
      <c r="D38" s="29"/>
      <c r="E38" s="11">
        <v>11291</v>
      </c>
      <c r="F38" s="11">
        <v>1978</v>
      </c>
    </row>
    <row r="39" spans="1:6" x14ac:dyDescent="0.25">
      <c r="A39">
        <v>2023</v>
      </c>
      <c r="B39" s="29">
        <v>83449</v>
      </c>
      <c r="C39" s="29">
        <v>60819</v>
      </c>
      <c r="D39" s="29"/>
      <c r="E39" s="11">
        <v>20221</v>
      </c>
      <c r="F39" s="11">
        <v>2409</v>
      </c>
    </row>
    <row r="40" spans="1:6" x14ac:dyDescent="0.25">
      <c r="A40" s="10">
        <v>2024</v>
      </c>
      <c r="B40" s="29">
        <v>91462</v>
      </c>
      <c r="C40" s="29">
        <v>69389</v>
      </c>
      <c r="D40" s="29"/>
      <c r="E40" s="11">
        <v>19158</v>
      </c>
      <c r="F40" s="11">
        <v>2915</v>
      </c>
    </row>
    <row r="42" spans="1:6" x14ac:dyDescent="0.25">
      <c r="A42" s="1" t="s">
        <v>4</v>
      </c>
    </row>
    <row r="44" spans="1:6" ht="26.4" x14ac:dyDescent="0.25">
      <c r="B44" s="3" t="s">
        <v>1</v>
      </c>
      <c r="C44" s="3" t="s">
        <v>0</v>
      </c>
      <c r="D44" s="3" t="s">
        <v>39</v>
      </c>
      <c r="E44" s="3" t="s">
        <v>40</v>
      </c>
      <c r="F44" s="1" t="s">
        <v>41</v>
      </c>
    </row>
    <row r="45" spans="1:6" x14ac:dyDescent="0.25">
      <c r="A45">
        <v>2010</v>
      </c>
      <c r="B45" s="4">
        <v>58079</v>
      </c>
      <c r="C45" s="4">
        <v>38089</v>
      </c>
      <c r="D45" s="4">
        <v>887</v>
      </c>
      <c r="E45" s="6">
        <v>18878</v>
      </c>
      <c r="F45">
        <v>225</v>
      </c>
    </row>
    <row r="46" spans="1:6" x14ac:dyDescent="0.25">
      <c r="A46">
        <v>2011</v>
      </c>
      <c r="B46" s="4">
        <v>58860</v>
      </c>
      <c r="C46" s="4">
        <v>39488</v>
      </c>
      <c r="D46" s="4">
        <v>1099</v>
      </c>
      <c r="E46" s="4">
        <v>18082</v>
      </c>
      <c r="F46">
        <v>77</v>
      </c>
    </row>
    <row r="47" spans="1:6" x14ac:dyDescent="0.25">
      <c r="A47">
        <v>2012</v>
      </c>
      <c r="B47" s="4">
        <v>64219</v>
      </c>
      <c r="C47" s="4">
        <v>42814</v>
      </c>
      <c r="D47" s="4">
        <v>1165</v>
      </c>
      <c r="E47" s="4">
        <v>20240</v>
      </c>
      <c r="F47">
        <v>0</v>
      </c>
    </row>
    <row r="48" spans="1:6" x14ac:dyDescent="0.25">
      <c r="A48">
        <v>2013</v>
      </c>
      <c r="B48" s="4">
        <v>59774</v>
      </c>
      <c r="C48" s="4">
        <v>38571</v>
      </c>
      <c r="D48" s="4">
        <v>1231</v>
      </c>
      <c r="E48" s="4">
        <v>19231</v>
      </c>
      <c r="F48">
        <v>741</v>
      </c>
    </row>
    <row r="49" spans="1:6" x14ac:dyDescent="0.25">
      <c r="A49">
        <v>2014</v>
      </c>
      <c r="B49" s="4">
        <v>59062</v>
      </c>
      <c r="C49" s="4">
        <v>39587</v>
      </c>
      <c r="D49" s="4">
        <v>1677</v>
      </c>
      <c r="E49" s="4">
        <v>17456</v>
      </c>
      <c r="F49">
        <v>233</v>
      </c>
    </row>
    <row r="50" spans="1:6" x14ac:dyDescent="0.25">
      <c r="A50">
        <v>2015</v>
      </c>
      <c r="B50" s="4">
        <v>66717</v>
      </c>
      <c r="C50" s="4">
        <v>46668</v>
      </c>
      <c r="D50" s="4">
        <v>1744</v>
      </c>
      <c r="E50" s="4">
        <v>17673</v>
      </c>
      <c r="F50">
        <v>632</v>
      </c>
    </row>
    <row r="51" spans="1:6" x14ac:dyDescent="0.25">
      <c r="A51">
        <v>2016</v>
      </c>
      <c r="B51" s="4">
        <v>73959</v>
      </c>
      <c r="C51" s="4">
        <v>50919</v>
      </c>
      <c r="D51" s="4">
        <v>2035</v>
      </c>
      <c r="E51" s="4">
        <v>21004</v>
      </c>
      <c r="F51">
        <v>1</v>
      </c>
    </row>
    <row r="52" spans="1:6" x14ac:dyDescent="0.25">
      <c r="A52">
        <v>2017</v>
      </c>
      <c r="B52" s="4">
        <v>77755</v>
      </c>
      <c r="C52" s="4">
        <v>54309</v>
      </c>
      <c r="D52" s="4">
        <v>2441</v>
      </c>
      <c r="E52" s="4">
        <v>21004</v>
      </c>
      <c r="F52">
        <v>1</v>
      </c>
    </row>
    <row r="53" spans="1:6" x14ac:dyDescent="0.25">
      <c r="A53">
        <v>2018</v>
      </c>
      <c r="B53" s="4">
        <v>83207</v>
      </c>
      <c r="C53" s="6">
        <v>57766</v>
      </c>
      <c r="D53" s="4">
        <v>2829</v>
      </c>
      <c r="E53" s="6">
        <v>22539</v>
      </c>
      <c r="F53">
        <v>73</v>
      </c>
    </row>
    <row r="54" spans="1:6" x14ac:dyDescent="0.25">
      <c r="A54">
        <v>2019</v>
      </c>
      <c r="B54" s="4">
        <v>85227</v>
      </c>
      <c r="C54" s="6">
        <v>57918</v>
      </c>
      <c r="D54" s="4">
        <v>2419</v>
      </c>
      <c r="E54" s="8">
        <v>25613</v>
      </c>
      <c r="F54">
        <v>-723</v>
      </c>
    </row>
    <row r="55" spans="1:6" x14ac:dyDescent="0.25">
      <c r="A55">
        <v>2020</v>
      </c>
      <c r="B55" s="4">
        <v>88487</v>
      </c>
      <c r="C55" s="4">
        <v>57356</v>
      </c>
      <c r="D55" s="4">
        <v>3093</v>
      </c>
      <c r="E55" s="4">
        <v>28034</v>
      </c>
      <c r="F55">
        <v>4</v>
      </c>
    </row>
    <row r="56" spans="1:6" x14ac:dyDescent="0.25">
      <c r="A56">
        <v>2021</v>
      </c>
      <c r="B56" s="4">
        <v>95568</v>
      </c>
      <c r="C56" s="4">
        <v>63582</v>
      </c>
      <c r="D56" s="4">
        <v>3327</v>
      </c>
      <c r="E56" s="4">
        <v>28655</v>
      </c>
      <c r="F56">
        <v>4</v>
      </c>
    </row>
    <row r="57" spans="1:6" x14ac:dyDescent="0.25">
      <c r="A57">
        <v>2022</v>
      </c>
      <c r="B57" s="4">
        <v>96357</v>
      </c>
      <c r="C57" s="4">
        <v>65230</v>
      </c>
      <c r="D57" s="4">
        <v>3306</v>
      </c>
      <c r="E57">
        <v>27818</v>
      </c>
      <c r="F57">
        <v>3</v>
      </c>
    </row>
    <row r="58" spans="1:6" x14ac:dyDescent="0.25">
      <c r="A58">
        <v>2023</v>
      </c>
      <c r="B58" s="4">
        <v>103685</v>
      </c>
      <c r="C58" s="4">
        <v>66164</v>
      </c>
      <c r="D58" s="4">
        <v>7498</v>
      </c>
      <c r="E58">
        <v>29986</v>
      </c>
      <c r="F58">
        <v>37</v>
      </c>
    </row>
    <row r="59" spans="1:6" x14ac:dyDescent="0.25">
      <c r="A59">
        <v>2024</v>
      </c>
      <c r="B59" s="4">
        <v>116706</v>
      </c>
      <c r="C59" s="4">
        <v>70453</v>
      </c>
      <c r="D59" s="4">
        <v>9448</v>
      </c>
      <c r="E59">
        <v>35809</v>
      </c>
      <c r="F59">
        <v>996</v>
      </c>
    </row>
    <row r="61" spans="1:6" x14ac:dyDescent="0.25">
      <c r="A61" s="1" t="s">
        <v>5</v>
      </c>
    </row>
    <row r="63" spans="1:6" ht="26.4" x14ac:dyDescent="0.25">
      <c r="B63" s="3" t="s">
        <v>1</v>
      </c>
      <c r="C63" s="3" t="s">
        <v>0</v>
      </c>
      <c r="D63" s="3" t="s">
        <v>39</v>
      </c>
      <c r="E63" s="3" t="s">
        <v>40</v>
      </c>
      <c r="F63" s="1" t="s">
        <v>41</v>
      </c>
    </row>
    <row r="64" spans="1:6" x14ac:dyDescent="0.25">
      <c r="A64">
        <v>2010</v>
      </c>
      <c r="B64" s="4">
        <v>70569</v>
      </c>
      <c r="C64" s="4">
        <v>66311</v>
      </c>
      <c r="D64" s="4">
        <v>0</v>
      </c>
      <c r="E64" s="6">
        <v>4258</v>
      </c>
      <c r="F64">
        <v>0</v>
      </c>
    </row>
    <row r="65" spans="1:6" x14ac:dyDescent="0.25">
      <c r="A65">
        <v>2011</v>
      </c>
      <c r="B65" s="4">
        <v>78804</v>
      </c>
      <c r="C65" s="4">
        <v>73386</v>
      </c>
      <c r="D65" s="4">
        <v>0</v>
      </c>
      <c r="E65" s="4">
        <v>5418</v>
      </c>
      <c r="F65">
        <v>0</v>
      </c>
    </row>
    <row r="66" spans="1:6" x14ac:dyDescent="0.25">
      <c r="A66">
        <v>2012</v>
      </c>
      <c r="B66" s="4">
        <v>79027</v>
      </c>
      <c r="C66" s="4">
        <v>70587</v>
      </c>
      <c r="D66" s="4">
        <v>0</v>
      </c>
      <c r="E66" s="4">
        <v>8440</v>
      </c>
      <c r="F66">
        <v>0</v>
      </c>
    </row>
    <row r="67" spans="1:6" x14ac:dyDescent="0.25">
      <c r="A67">
        <v>2013</v>
      </c>
      <c r="B67" s="4">
        <v>77014</v>
      </c>
      <c r="C67" s="4">
        <v>68273</v>
      </c>
      <c r="D67" s="4">
        <v>0</v>
      </c>
      <c r="E67" s="4">
        <v>8741</v>
      </c>
      <c r="F67">
        <v>0</v>
      </c>
    </row>
    <row r="68" spans="1:6" x14ac:dyDescent="0.25">
      <c r="A68">
        <v>2014</v>
      </c>
      <c r="B68" s="4">
        <v>75335</v>
      </c>
      <c r="C68" s="4">
        <v>67123</v>
      </c>
      <c r="D68" s="4">
        <v>0</v>
      </c>
      <c r="E68" s="4">
        <v>8148</v>
      </c>
      <c r="F68">
        <v>64</v>
      </c>
    </row>
    <row r="69" spans="1:6" x14ac:dyDescent="0.25">
      <c r="A69">
        <v>2015</v>
      </c>
      <c r="B69" s="4">
        <v>80930</v>
      </c>
      <c r="C69" s="4">
        <v>71525</v>
      </c>
      <c r="D69" s="4">
        <v>887</v>
      </c>
      <c r="E69" s="4">
        <v>7711</v>
      </c>
      <c r="F69">
        <v>807</v>
      </c>
    </row>
    <row r="70" spans="1:6" x14ac:dyDescent="0.25">
      <c r="A70">
        <v>2016</v>
      </c>
      <c r="B70" s="4">
        <v>98153</v>
      </c>
      <c r="C70" s="4">
        <v>89975</v>
      </c>
      <c r="D70" s="4">
        <v>388</v>
      </c>
      <c r="E70" s="4">
        <v>5094</v>
      </c>
      <c r="F70">
        <v>2696</v>
      </c>
    </row>
    <row r="71" spans="1:6" x14ac:dyDescent="0.25">
      <c r="A71">
        <v>2017</v>
      </c>
      <c r="B71" s="4">
        <v>77026</v>
      </c>
      <c r="C71" s="4">
        <v>70785</v>
      </c>
      <c r="D71" s="4">
        <v>172</v>
      </c>
      <c r="E71" s="4">
        <v>5234</v>
      </c>
      <c r="F71">
        <v>835</v>
      </c>
    </row>
    <row r="72" spans="1:6" x14ac:dyDescent="0.25">
      <c r="A72">
        <v>2018</v>
      </c>
      <c r="B72" s="4">
        <v>79367</v>
      </c>
      <c r="C72" s="6">
        <v>72213</v>
      </c>
      <c r="D72" s="4">
        <v>818</v>
      </c>
      <c r="E72" s="6">
        <v>5503</v>
      </c>
      <c r="F72">
        <v>833</v>
      </c>
    </row>
    <row r="73" spans="1:6" x14ac:dyDescent="0.25">
      <c r="A73">
        <v>2019</v>
      </c>
      <c r="B73" s="4">
        <v>84368</v>
      </c>
      <c r="C73" s="6">
        <v>76578</v>
      </c>
      <c r="D73" s="4">
        <v>1203</v>
      </c>
      <c r="E73" s="8">
        <v>5452</v>
      </c>
      <c r="F73">
        <v>1135</v>
      </c>
    </row>
    <row r="74" spans="1:6" x14ac:dyDescent="0.25">
      <c r="A74">
        <v>2020</v>
      </c>
      <c r="B74" s="4">
        <v>87391</v>
      </c>
      <c r="C74" s="4">
        <v>76563</v>
      </c>
      <c r="D74" s="4">
        <v>2199</v>
      </c>
      <c r="E74" s="4">
        <v>7578</v>
      </c>
      <c r="F74">
        <v>1051</v>
      </c>
    </row>
    <row r="75" spans="1:6" x14ac:dyDescent="0.25">
      <c r="A75">
        <v>2021</v>
      </c>
      <c r="B75" s="4">
        <v>92172</v>
      </c>
      <c r="C75" s="4">
        <v>80127</v>
      </c>
      <c r="D75" s="4">
        <v>1762</v>
      </c>
      <c r="E75" s="4">
        <v>9857</v>
      </c>
      <c r="F75">
        <v>426</v>
      </c>
    </row>
    <row r="76" spans="1:6" x14ac:dyDescent="0.25">
      <c r="A76">
        <v>2022</v>
      </c>
      <c r="B76" s="4">
        <v>107437</v>
      </c>
      <c r="C76" s="4">
        <v>94165</v>
      </c>
      <c r="D76" s="4">
        <v>1990</v>
      </c>
      <c r="E76">
        <v>11017</v>
      </c>
      <c r="F76">
        <v>265</v>
      </c>
    </row>
    <row r="77" spans="1:6" x14ac:dyDescent="0.25">
      <c r="A77">
        <v>2023</v>
      </c>
      <c r="B77" s="4">
        <v>121942</v>
      </c>
      <c r="C77" s="4">
        <v>108317</v>
      </c>
      <c r="D77" s="4">
        <v>4360</v>
      </c>
      <c r="E77">
        <v>7986</v>
      </c>
      <c r="F77">
        <v>1279</v>
      </c>
    </row>
    <row r="78" spans="1:6" x14ac:dyDescent="0.25">
      <c r="A78">
        <v>2024</v>
      </c>
      <c r="B78" s="4">
        <v>138382</v>
      </c>
      <c r="C78" s="4">
        <v>122424</v>
      </c>
      <c r="D78" s="4">
        <v>4207</v>
      </c>
      <c r="E78">
        <v>9958</v>
      </c>
      <c r="F78">
        <v>1793</v>
      </c>
    </row>
    <row r="80" spans="1:6" x14ac:dyDescent="0.25">
      <c r="A80" s="1" t="s">
        <v>6</v>
      </c>
    </row>
    <row r="82" spans="1:6" s="2" customFormat="1" ht="26.4" x14ac:dyDescent="0.25">
      <c r="B82" s="3" t="s">
        <v>1</v>
      </c>
      <c r="C82" s="3" t="s">
        <v>0</v>
      </c>
      <c r="D82" s="3" t="s">
        <v>39</v>
      </c>
      <c r="E82" s="3" t="s">
        <v>40</v>
      </c>
      <c r="F82" s="3" t="s">
        <v>41</v>
      </c>
    </row>
    <row r="83" spans="1:6" x14ac:dyDescent="0.25">
      <c r="A83">
        <v>2010</v>
      </c>
      <c r="B83" s="4">
        <v>358784</v>
      </c>
      <c r="C83" s="4">
        <v>236397</v>
      </c>
      <c r="D83" s="4">
        <v>59350</v>
      </c>
      <c r="E83" s="4">
        <v>59876</v>
      </c>
      <c r="F83">
        <v>3161</v>
      </c>
    </row>
    <row r="84" spans="1:6" x14ac:dyDescent="0.25">
      <c r="A84">
        <v>2011</v>
      </c>
      <c r="B84" s="4">
        <v>390367</v>
      </c>
      <c r="C84" s="4">
        <v>262673</v>
      </c>
      <c r="D84" s="4">
        <v>60685</v>
      </c>
      <c r="E84" s="4">
        <v>65019</v>
      </c>
      <c r="F84">
        <v>1990</v>
      </c>
    </row>
    <row r="85" spans="1:6" x14ac:dyDescent="0.25">
      <c r="A85">
        <v>2012</v>
      </c>
      <c r="B85" s="4">
        <v>370466</v>
      </c>
      <c r="C85" s="4">
        <v>269239</v>
      </c>
      <c r="D85" s="4">
        <v>55954</v>
      </c>
      <c r="E85" s="4">
        <v>42356</v>
      </c>
      <c r="F85">
        <v>2917</v>
      </c>
    </row>
    <row r="86" spans="1:6" x14ac:dyDescent="0.25">
      <c r="A86">
        <v>2013</v>
      </c>
      <c r="B86" s="4">
        <v>340902</v>
      </c>
      <c r="C86" s="4">
        <v>249873</v>
      </c>
      <c r="D86" s="4">
        <v>60942</v>
      </c>
      <c r="E86" s="4">
        <v>24587</v>
      </c>
      <c r="F86">
        <v>5500</v>
      </c>
    </row>
    <row r="87" spans="1:6" x14ac:dyDescent="0.25">
      <c r="A87">
        <v>2014</v>
      </c>
      <c r="B87" s="4">
        <v>339365</v>
      </c>
      <c r="C87" s="4">
        <v>252871</v>
      </c>
      <c r="D87" s="4">
        <v>64229</v>
      </c>
      <c r="E87" s="4">
        <v>21525</v>
      </c>
      <c r="F87">
        <v>740</v>
      </c>
    </row>
    <row r="88" spans="1:6" x14ac:dyDescent="0.25">
      <c r="A88">
        <v>2015</v>
      </c>
      <c r="B88" s="4">
        <v>336837</v>
      </c>
      <c r="C88" s="4">
        <v>245963</v>
      </c>
      <c r="D88" s="4">
        <v>70500</v>
      </c>
      <c r="E88" s="4">
        <v>19461</v>
      </c>
      <c r="F88">
        <v>913</v>
      </c>
    </row>
    <row r="89" spans="1:6" x14ac:dyDescent="0.25">
      <c r="A89">
        <v>2016</v>
      </c>
      <c r="B89" s="4">
        <v>351806</v>
      </c>
      <c r="C89" s="4">
        <v>247393</v>
      </c>
      <c r="D89" s="4">
        <v>80471</v>
      </c>
      <c r="E89" s="4">
        <v>21478</v>
      </c>
      <c r="F89">
        <v>2464</v>
      </c>
    </row>
    <row r="90" spans="1:6" x14ac:dyDescent="0.25">
      <c r="A90">
        <v>2017</v>
      </c>
      <c r="B90" s="4">
        <v>324299</v>
      </c>
      <c r="C90" s="6">
        <v>222037</v>
      </c>
      <c r="D90" s="4">
        <v>81381</v>
      </c>
      <c r="E90" s="4">
        <v>20179</v>
      </c>
      <c r="F90">
        <v>702</v>
      </c>
    </row>
    <row r="91" spans="1:6" x14ac:dyDescent="0.25">
      <c r="A91">
        <v>2018</v>
      </c>
      <c r="B91" s="4">
        <v>332850</v>
      </c>
      <c r="C91" s="8">
        <v>224768</v>
      </c>
      <c r="D91" s="4">
        <v>73218</v>
      </c>
      <c r="E91" s="6">
        <v>33678</v>
      </c>
      <c r="F91">
        <v>1186</v>
      </c>
    </row>
    <row r="92" spans="1:6" x14ac:dyDescent="0.25">
      <c r="A92">
        <v>2019</v>
      </c>
      <c r="B92" s="4">
        <v>379419</v>
      </c>
      <c r="C92" s="4">
        <v>264282</v>
      </c>
      <c r="D92" s="4">
        <v>84226</v>
      </c>
      <c r="E92" s="4">
        <v>28601</v>
      </c>
      <c r="F92">
        <v>2310</v>
      </c>
    </row>
    <row r="93" spans="1:6" x14ac:dyDescent="0.25">
      <c r="A93">
        <v>2020</v>
      </c>
      <c r="B93" s="4">
        <v>475609</v>
      </c>
      <c r="C93" s="4">
        <v>352491</v>
      </c>
      <c r="D93" s="4">
        <v>81900</v>
      </c>
      <c r="E93" s="4">
        <v>41060</v>
      </c>
      <c r="F93">
        <v>158</v>
      </c>
    </row>
    <row r="94" spans="1:6" x14ac:dyDescent="0.25">
      <c r="A94">
        <v>2021</v>
      </c>
      <c r="B94" s="4">
        <v>644265</v>
      </c>
      <c r="C94" s="4">
        <v>527692</v>
      </c>
      <c r="D94" s="4">
        <v>91223</v>
      </c>
      <c r="E94" s="4">
        <v>24845</v>
      </c>
      <c r="F94">
        <v>505</v>
      </c>
    </row>
    <row r="95" spans="1:6" x14ac:dyDescent="0.25">
      <c r="A95">
        <v>2022</v>
      </c>
      <c r="B95" s="4">
        <v>625111</v>
      </c>
      <c r="C95" s="4">
        <v>490488</v>
      </c>
      <c r="D95" s="4">
        <v>96896</v>
      </c>
      <c r="E95" s="4">
        <v>35772</v>
      </c>
      <c r="F95">
        <v>1955</v>
      </c>
    </row>
    <row r="96" spans="1:6" x14ac:dyDescent="0.25">
      <c r="A96">
        <v>2023</v>
      </c>
      <c r="B96" s="4">
        <v>727157</v>
      </c>
      <c r="C96" s="4">
        <v>565282</v>
      </c>
      <c r="D96" s="4">
        <v>109371</v>
      </c>
      <c r="E96" s="4">
        <v>41011</v>
      </c>
      <c r="F96">
        <v>11493</v>
      </c>
    </row>
    <row r="97" spans="1:6" x14ac:dyDescent="0.25">
      <c r="A97">
        <v>2024</v>
      </c>
      <c r="B97" s="4">
        <v>703893</v>
      </c>
      <c r="C97" s="4">
        <v>526635</v>
      </c>
      <c r="D97" s="4">
        <v>127680</v>
      </c>
      <c r="E97" s="4">
        <v>33082</v>
      </c>
      <c r="F97">
        <v>16496</v>
      </c>
    </row>
    <row r="98" spans="1:6" x14ac:dyDescent="0.25">
      <c r="B98" s="4"/>
      <c r="C98" s="4"/>
      <c r="D98" s="4"/>
      <c r="E98" s="4"/>
    </row>
  </sheetData>
  <hyperlinks>
    <hyperlink ref="B11" r:id="rId1" display="http://www.nederlandsforensischinstituut.nl/" xr:uid="{00000000-0004-0000-0100-000000000000}"/>
    <hyperlink ref="U42" r:id="rId2" display="http://www.rijksbegroting.nl/2011/verantwoording/jaarverslag,kst169969_22.html" xr:uid="{00000000-0004-0000-0100-000001000000}"/>
    <hyperlink ref="U41" r:id="rId3" display="http://www.rijksbegroting.nl/2010/verantwoording/jaarverslag,kst156088_19.html" xr:uid="{00000000-0004-0000-0100-000002000000}"/>
    <hyperlink ref="A11" r:id="rId4" display="http://www.nederlandsforensischinstituut.nl/" xr:uid="{00000000-0004-0000-0100-000003000000}"/>
    <hyperlink ref="T42" r:id="rId5" display="http://www.rijksbegroting.nl/2011/verantwoording/jaarverslag,kst169969_22.html" xr:uid="{00000000-0004-0000-0100-000004000000}"/>
    <hyperlink ref="T41" r:id="rId6" display="http://www.rijksbegroting.nl/2010/verantwoording/jaarverslag,kst156088_19.html" xr:uid="{00000000-0004-0000-0100-000005000000}"/>
    <hyperlink ref="R42" r:id="rId7" display="http://www.rijksbegroting.nl/2011/verantwoording/jaarverslag,kst169969_22.html" xr:uid="{00000000-0004-0000-0100-000006000000}"/>
    <hyperlink ref="R41" r:id="rId8" display="http://www.rijksbegroting.nl/2010/verantwoording/jaarverslag,kst156088_19.html" xr:uid="{00000000-0004-0000-0100-000007000000}"/>
    <hyperlink ref="A49" r:id="rId9" display="info@rivm.nl" xr:uid="{00000000-0004-0000-0100-000008000000}"/>
    <hyperlink ref="A48" r:id="rId10" display="http://www.rivm.nl/" xr:uid="{00000000-0004-0000-0100-000009000000}"/>
  </hyperlinks>
  <pageMargins left="0.7" right="0.7" top="0.75" bottom="0.75" header="0.3" footer="0.3"/>
  <pageSetup paperSize="9" orientation="portrait" verticalDpi="0" r:id="rId1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0"/>
  <sheetViews>
    <sheetView zoomScaleNormal="100" workbookViewId="0">
      <selection activeCell="A2" sqref="A2"/>
    </sheetView>
  </sheetViews>
  <sheetFormatPr defaultRowHeight="13.2" x14ac:dyDescent="0.25"/>
  <cols>
    <col min="2" max="2" width="7.5546875" bestFit="1" customWidth="1"/>
    <col min="3" max="3" width="12.33203125" bestFit="1" customWidth="1"/>
    <col min="4" max="4" width="18.21875" customWidth="1"/>
    <col min="5" max="5" width="19.109375" customWidth="1"/>
    <col min="6" max="6" width="9.21875" customWidth="1"/>
  </cols>
  <sheetData>
    <row r="1" spans="1:7" x14ac:dyDescent="0.25">
      <c r="A1" s="1" t="s">
        <v>7</v>
      </c>
    </row>
    <row r="2" spans="1:7" x14ac:dyDescent="0.25">
      <c r="A2" s="1" t="s">
        <v>44</v>
      </c>
    </row>
    <row r="4" spans="1:7" x14ac:dyDescent="0.25">
      <c r="A4" s="1" t="s">
        <v>8</v>
      </c>
    </row>
    <row r="6" spans="1:7" ht="26.4" x14ac:dyDescent="0.25">
      <c r="A6" s="2"/>
      <c r="B6" s="3" t="s">
        <v>1</v>
      </c>
      <c r="C6" s="3" t="s">
        <v>0</v>
      </c>
      <c r="D6" s="3" t="s">
        <v>39</v>
      </c>
      <c r="E6" s="3" t="s">
        <v>40</v>
      </c>
      <c r="F6" s="3" t="s">
        <v>41</v>
      </c>
    </row>
    <row r="7" spans="1:7" x14ac:dyDescent="0.25">
      <c r="A7">
        <v>2010</v>
      </c>
      <c r="B7" s="4">
        <v>112952</v>
      </c>
      <c r="C7" s="4">
        <v>14100</v>
      </c>
      <c r="D7" s="4">
        <v>33500</v>
      </c>
      <c r="E7">
        <v>65300</v>
      </c>
      <c r="F7" s="4">
        <v>0</v>
      </c>
    </row>
    <row r="8" spans="1:7" x14ac:dyDescent="0.25">
      <c r="A8">
        <v>2011</v>
      </c>
      <c r="B8" s="4">
        <v>112135</v>
      </c>
      <c r="C8" s="4">
        <v>13300</v>
      </c>
      <c r="D8" s="4">
        <v>29900</v>
      </c>
      <c r="E8">
        <v>68900</v>
      </c>
      <c r="F8" s="4">
        <v>0</v>
      </c>
    </row>
    <row r="9" spans="1:7" x14ac:dyDescent="0.25">
      <c r="A9">
        <v>2012</v>
      </c>
      <c r="B9" s="4">
        <v>110867</v>
      </c>
      <c r="C9" s="4">
        <v>12200</v>
      </c>
      <c r="D9" s="4">
        <v>33800</v>
      </c>
      <c r="E9">
        <v>64900</v>
      </c>
      <c r="F9" s="4">
        <v>0</v>
      </c>
    </row>
    <row r="10" spans="1:7" x14ac:dyDescent="0.25">
      <c r="A10">
        <v>2013</v>
      </c>
      <c r="B10" s="4">
        <v>106026</v>
      </c>
      <c r="C10" s="4">
        <v>12100</v>
      </c>
      <c r="D10" s="4">
        <v>29400</v>
      </c>
      <c r="E10">
        <v>64500</v>
      </c>
      <c r="F10" s="4">
        <v>0</v>
      </c>
    </row>
    <row r="11" spans="1:7" x14ac:dyDescent="0.25">
      <c r="A11">
        <v>2014</v>
      </c>
      <c r="B11" s="4">
        <v>104082</v>
      </c>
      <c r="C11" s="4">
        <v>11300</v>
      </c>
      <c r="D11" s="4">
        <v>28200</v>
      </c>
      <c r="E11">
        <v>64600</v>
      </c>
      <c r="F11" s="4">
        <v>0</v>
      </c>
    </row>
    <row r="12" spans="1:7" x14ac:dyDescent="0.25">
      <c r="A12">
        <v>2015</v>
      </c>
      <c r="B12" s="4">
        <v>108097</v>
      </c>
      <c r="C12" s="4">
        <v>11067</v>
      </c>
      <c r="D12" s="4">
        <v>29266</v>
      </c>
      <c r="E12">
        <v>67638</v>
      </c>
      <c r="F12" s="4">
        <v>0</v>
      </c>
    </row>
    <row r="13" spans="1:7" x14ac:dyDescent="0.25">
      <c r="A13" s="7">
        <v>2016</v>
      </c>
      <c r="B13" s="4">
        <v>109000</v>
      </c>
      <c r="C13" s="5">
        <v>9810</v>
      </c>
      <c r="D13" s="4">
        <v>43600</v>
      </c>
      <c r="E13" s="7">
        <v>55590</v>
      </c>
      <c r="F13" s="4">
        <v>0</v>
      </c>
    </row>
    <row r="14" spans="1:7" x14ac:dyDescent="0.25">
      <c r="A14" s="7">
        <v>2017</v>
      </c>
      <c r="B14" s="4">
        <v>109000</v>
      </c>
      <c r="C14" s="5">
        <v>9810</v>
      </c>
      <c r="D14" s="4">
        <v>42510</v>
      </c>
      <c r="E14" s="7">
        <v>56680</v>
      </c>
      <c r="F14" s="4">
        <v>0</v>
      </c>
    </row>
    <row r="15" spans="1:7" x14ac:dyDescent="0.25">
      <c r="A15" s="7">
        <v>2018</v>
      </c>
      <c r="B15" s="4">
        <v>114466</v>
      </c>
      <c r="C15" s="4">
        <v>14493</v>
      </c>
      <c r="D15" s="4">
        <v>58285</v>
      </c>
      <c r="E15" s="7">
        <v>41688</v>
      </c>
      <c r="F15" s="4">
        <v>0</v>
      </c>
    </row>
    <row r="16" spans="1:7" x14ac:dyDescent="0.25">
      <c r="A16" s="7">
        <v>2019</v>
      </c>
      <c r="B16" s="4">
        <v>118754</v>
      </c>
      <c r="C16" s="4">
        <v>19179</v>
      </c>
      <c r="D16" s="4">
        <v>57424</v>
      </c>
      <c r="E16" s="5">
        <v>42151</v>
      </c>
      <c r="F16" s="4">
        <v>0</v>
      </c>
      <c r="G16" s="4"/>
    </row>
    <row r="17" spans="1:7" x14ac:dyDescent="0.25">
      <c r="A17" s="9">
        <v>2020</v>
      </c>
      <c r="B17" s="4">
        <v>112797</v>
      </c>
      <c r="C17" s="4">
        <v>19376</v>
      </c>
      <c r="D17" s="4">
        <v>56722</v>
      </c>
      <c r="E17" s="5">
        <v>36699</v>
      </c>
      <c r="F17" s="4">
        <v>0</v>
      </c>
      <c r="G17" s="4"/>
    </row>
    <row r="18" spans="1:7" x14ac:dyDescent="0.25">
      <c r="A18" s="7">
        <v>2021</v>
      </c>
      <c r="B18" s="4">
        <v>114466</v>
      </c>
      <c r="C18" s="4">
        <v>21137</v>
      </c>
      <c r="D18" s="4">
        <v>58452</v>
      </c>
      <c r="E18" s="5">
        <v>35439</v>
      </c>
      <c r="F18" s="4">
        <v>0</v>
      </c>
      <c r="G18" s="4"/>
    </row>
    <row r="19" spans="1:7" x14ac:dyDescent="0.25">
      <c r="A19" s="7">
        <v>2022</v>
      </c>
      <c r="B19" s="4">
        <v>117780</v>
      </c>
      <c r="C19" s="4">
        <v>22833</v>
      </c>
      <c r="D19" s="4">
        <v>55724</v>
      </c>
      <c r="E19" s="22">
        <v>39223</v>
      </c>
      <c r="F19" s="4">
        <v>0</v>
      </c>
      <c r="G19" s="4"/>
    </row>
    <row r="20" spans="1:7" x14ac:dyDescent="0.25">
      <c r="A20" s="7">
        <v>2023</v>
      </c>
      <c r="B20" s="4">
        <v>131403</v>
      </c>
      <c r="C20" s="4">
        <v>24600</v>
      </c>
      <c r="D20" s="4">
        <v>64279</v>
      </c>
      <c r="E20" s="22">
        <v>42524</v>
      </c>
      <c r="F20" s="4">
        <v>0</v>
      </c>
      <c r="G20" s="4"/>
    </row>
    <row r="21" spans="1:7" x14ac:dyDescent="0.25">
      <c r="A21" s="9">
        <v>2024</v>
      </c>
      <c r="B21" s="4">
        <v>148347</v>
      </c>
      <c r="C21" s="4">
        <v>25519</v>
      </c>
      <c r="D21" s="4">
        <v>73499</v>
      </c>
      <c r="E21" s="22">
        <v>49329</v>
      </c>
      <c r="F21" s="4">
        <v>0</v>
      </c>
      <c r="G21" s="4"/>
    </row>
    <row r="23" spans="1:7" x14ac:dyDescent="0.25">
      <c r="A23" s="1" t="s">
        <v>27</v>
      </c>
    </row>
    <row r="25" spans="1:7" ht="26.4" x14ac:dyDescent="0.25">
      <c r="A25" s="2"/>
      <c r="B25" s="3" t="s">
        <v>1</v>
      </c>
      <c r="C25" s="3" t="s">
        <v>0</v>
      </c>
      <c r="D25" s="3" t="s">
        <v>39</v>
      </c>
      <c r="E25" s="3" t="s">
        <v>40</v>
      </c>
      <c r="F25" s="3" t="s">
        <v>41</v>
      </c>
    </row>
    <row r="26" spans="1:7" x14ac:dyDescent="0.25">
      <c r="A26">
        <v>2010</v>
      </c>
      <c r="B26" s="4">
        <f>SUM(C26:E26)</f>
        <v>83569</v>
      </c>
      <c r="C26" s="4">
        <v>33436</v>
      </c>
      <c r="D26" s="4">
        <v>46511</v>
      </c>
      <c r="E26" s="4">
        <v>3622</v>
      </c>
      <c r="F26" s="4"/>
    </row>
    <row r="27" spans="1:7" x14ac:dyDescent="0.25">
      <c r="A27">
        <v>2011</v>
      </c>
      <c r="B27" s="4">
        <f t="shared" ref="B27:B32" si="0">SUM(C27:E27)</f>
        <v>74748</v>
      </c>
      <c r="C27" s="4">
        <v>29442</v>
      </c>
      <c r="D27" s="4">
        <v>42018</v>
      </c>
      <c r="E27" s="4">
        <v>3288</v>
      </c>
      <c r="F27" s="4"/>
    </row>
    <row r="28" spans="1:7" x14ac:dyDescent="0.25">
      <c r="A28">
        <v>2012</v>
      </c>
      <c r="B28" s="4">
        <f t="shared" si="0"/>
        <v>75616</v>
      </c>
      <c r="C28" s="4">
        <v>25307</v>
      </c>
      <c r="D28" s="4">
        <v>46627</v>
      </c>
      <c r="E28" s="4">
        <v>3682</v>
      </c>
      <c r="F28" s="4"/>
    </row>
    <row r="29" spans="1:7" x14ac:dyDescent="0.25">
      <c r="A29">
        <v>2013</v>
      </c>
      <c r="B29" s="4">
        <f t="shared" si="0"/>
        <v>80710</v>
      </c>
      <c r="C29" s="4">
        <v>25583</v>
      </c>
      <c r="D29" s="4">
        <v>53037</v>
      </c>
      <c r="E29" s="4">
        <v>2090</v>
      </c>
      <c r="F29" s="4"/>
    </row>
    <row r="30" spans="1:7" x14ac:dyDescent="0.25">
      <c r="A30">
        <v>2014</v>
      </c>
      <c r="B30" s="4">
        <f t="shared" si="0"/>
        <v>76164</v>
      </c>
      <c r="C30" s="4">
        <v>23512</v>
      </c>
      <c r="D30" s="4">
        <v>50690</v>
      </c>
      <c r="E30" s="4">
        <v>1962</v>
      </c>
      <c r="F30" s="4"/>
    </row>
    <row r="31" spans="1:7" x14ac:dyDescent="0.25">
      <c r="A31">
        <v>2015</v>
      </c>
      <c r="B31" s="4">
        <f t="shared" si="0"/>
        <v>70445</v>
      </c>
      <c r="C31" s="4">
        <v>23106</v>
      </c>
      <c r="D31" s="4">
        <v>46774</v>
      </c>
      <c r="E31" s="4">
        <v>565</v>
      </c>
      <c r="F31" s="4"/>
    </row>
    <row r="32" spans="1:7" x14ac:dyDescent="0.25">
      <c r="A32">
        <v>2016</v>
      </c>
      <c r="B32" s="4">
        <f t="shared" si="0"/>
        <v>66543</v>
      </c>
      <c r="C32" s="4">
        <v>22273</v>
      </c>
      <c r="D32" s="4">
        <v>44035</v>
      </c>
      <c r="E32" s="4">
        <v>235</v>
      </c>
      <c r="F32" s="4"/>
    </row>
    <row r="33" spans="1:6" x14ac:dyDescent="0.25">
      <c r="A33">
        <v>2017</v>
      </c>
      <c r="B33" s="4">
        <v>69816</v>
      </c>
      <c r="C33" s="4">
        <v>21866</v>
      </c>
      <c r="D33" s="4">
        <v>46526</v>
      </c>
      <c r="E33" s="4">
        <v>1424</v>
      </c>
      <c r="F33" s="4"/>
    </row>
    <row r="34" spans="1:6" x14ac:dyDescent="0.25">
      <c r="B34" s="4"/>
      <c r="C34" s="4"/>
      <c r="D34" s="4"/>
      <c r="E34" s="4"/>
      <c r="F34" s="4"/>
    </row>
    <row r="36" spans="1:6" x14ac:dyDescent="0.25">
      <c r="A36" s="1" t="s">
        <v>9</v>
      </c>
    </row>
    <row r="37" spans="1:6" x14ac:dyDescent="0.25">
      <c r="A37" s="15" t="s">
        <v>36</v>
      </c>
    </row>
    <row r="38" spans="1:6" ht="26.4" x14ac:dyDescent="0.25">
      <c r="A38" s="2"/>
      <c r="B38" s="3" t="s">
        <v>1</v>
      </c>
      <c r="C38" s="3" t="s">
        <v>0</v>
      </c>
      <c r="D38" s="3" t="s">
        <v>39</v>
      </c>
      <c r="E38" s="3" t="s">
        <v>40</v>
      </c>
      <c r="F38" s="3" t="s">
        <v>41</v>
      </c>
    </row>
    <row r="39" spans="1:6" x14ac:dyDescent="0.25">
      <c r="A39">
        <v>2010</v>
      </c>
      <c r="B39" s="4">
        <v>39578</v>
      </c>
      <c r="C39" s="5">
        <v>4312</v>
      </c>
      <c r="D39" s="5">
        <v>0</v>
      </c>
      <c r="E39">
        <v>35269</v>
      </c>
      <c r="F39">
        <v>-3</v>
      </c>
    </row>
    <row r="40" spans="1:6" x14ac:dyDescent="0.25">
      <c r="A40">
        <v>2011</v>
      </c>
      <c r="B40" s="4">
        <v>38245</v>
      </c>
      <c r="C40" s="5">
        <v>4065</v>
      </c>
      <c r="D40" s="5">
        <v>0</v>
      </c>
      <c r="E40">
        <v>34182</v>
      </c>
      <c r="F40">
        <v>-2</v>
      </c>
    </row>
    <row r="41" spans="1:6" x14ac:dyDescent="0.25">
      <c r="A41">
        <v>2012</v>
      </c>
      <c r="B41" s="4">
        <v>42262</v>
      </c>
      <c r="C41" s="5">
        <v>4886</v>
      </c>
      <c r="D41" s="5">
        <v>0</v>
      </c>
      <c r="E41">
        <v>37376</v>
      </c>
      <c r="F41">
        <v>0</v>
      </c>
    </row>
    <row r="42" spans="1:6" x14ac:dyDescent="0.25">
      <c r="A42">
        <v>2013</v>
      </c>
      <c r="B42" s="4">
        <v>43129</v>
      </c>
      <c r="C42" s="5">
        <v>4708</v>
      </c>
      <c r="D42" s="5">
        <v>0</v>
      </c>
      <c r="E42">
        <v>38411</v>
      </c>
      <c r="F42">
        <v>10</v>
      </c>
    </row>
    <row r="43" spans="1:6" x14ac:dyDescent="0.25">
      <c r="A43">
        <v>2014</v>
      </c>
      <c r="B43" s="4">
        <v>42720</v>
      </c>
      <c r="C43" s="5">
        <v>4672</v>
      </c>
      <c r="D43" s="5">
        <v>0</v>
      </c>
      <c r="E43">
        <v>38048</v>
      </c>
      <c r="F43">
        <v>0</v>
      </c>
    </row>
    <row r="44" spans="1:6" x14ac:dyDescent="0.25">
      <c r="A44">
        <v>2015</v>
      </c>
      <c r="B44" s="4">
        <v>45100</v>
      </c>
      <c r="C44" s="5">
        <v>4100</v>
      </c>
      <c r="D44" s="5">
        <v>0</v>
      </c>
      <c r="E44">
        <v>41000</v>
      </c>
      <c r="F44">
        <v>0</v>
      </c>
    </row>
    <row r="45" spans="1:6" x14ac:dyDescent="0.25">
      <c r="A45">
        <v>2016</v>
      </c>
      <c r="B45" s="4">
        <v>42919</v>
      </c>
      <c r="C45" s="5">
        <v>4803</v>
      </c>
      <c r="D45" s="5">
        <v>4175</v>
      </c>
      <c r="E45">
        <v>33941</v>
      </c>
      <c r="F45">
        <v>0</v>
      </c>
    </row>
    <row r="46" spans="1:6" x14ac:dyDescent="0.25">
      <c r="A46">
        <v>2017</v>
      </c>
      <c r="B46" s="4">
        <v>39547</v>
      </c>
      <c r="C46" s="5">
        <v>4049</v>
      </c>
      <c r="D46" s="5">
        <v>5433</v>
      </c>
      <c r="E46" s="5">
        <v>30065</v>
      </c>
      <c r="F46">
        <v>0</v>
      </c>
    </row>
    <row r="47" spans="1:6" x14ac:dyDescent="0.25">
      <c r="A47">
        <v>2018</v>
      </c>
      <c r="B47" s="4">
        <v>47275</v>
      </c>
      <c r="C47" s="4">
        <v>7287</v>
      </c>
      <c r="D47" s="5">
        <v>8442</v>
      </c>
      <c r="E47" s="5">
        <v>31546</v>
      </c>
      <c r="F47">
        <v>0</v>
      </c>
    </row>
    <row r="48" spans="1:6" x14ac:dyDescent="0.25">
      <c r="A48">
        <v>2019</v>
      </c>
      <c r="B48" s="4">
        <v>51007</v>
      </c>
      <c r="C48" s="4">
        <v>8290</v>
      </c>
      <c r="D48" s="4">
        <v>4749</v>
      </c>
      <c r="E48" s="5">
        <v>37921</v>
      </c>
      <c r="F48">
        <v>54</v>
      </c>
    </row>
    <row r="49" spans="1:6" x14ac:dyDescent="0.25">
      <c r="A49" s="9">
        <v>2020</v>
      </c>
      <c r="B49" s="4">
        <v>47265</v>
      </c>
      <c r="C49" s="4">
        <v>9087</v>
      </c>
      <c r="D49" s="4">
        <v>6838</v>
      </c>
      <c r="E49" s="5">
        <v>31340</v>
      </c>
      <c r="F49" s="5">
        <v>0</v>
      </c>
    </row>
    <row r="50" spans="1:6" x14ac:dyDescent="0.25">
      <c r="A50" s="18">
        <v>2021</v>
      </c>
      <c r="B50" s="16">
        <v>47265</v>
      </c>
      <c r="C50" s="16">
        <v>9087</v>
      </c>
      <c r="D50" s="16">
        <v>6838</v>
      </c>
      <c r="E50" s="17">
        <v>31340</v>
      </c>
      <c r="F50" s="5">
        <v>0</v>
      </c>
    </row>
    <row r="51" spans="1:6" x14ac:dyDescent="0.25">
      <c r="A51" s="9">
        <v>2022</v>
      </c>
      <c r="B51" s="5">
        <v>52069</v>
      </c>
      <c r="C51" s="24">
        <v>9405</v>
      </c>
      <c r="D51" s="24">
        <v>5921</v>
      </c>
      <c r="E51" s="24">
        <v>36743</v>
      </c>
      <c r="F51" s="5">
        <v>0</v>
      </c>
    </row>
    <row r="52" spans="1:6" x14ac:dyDescent="0.25">
      <c r="A52" s="9">
        <v>2023</v>
      </c>
      <c r="B52" s="5">
        <v>59604</v>
      </c>
      <c r="C52" s="24">
        <v>11999</v>
      </c>
      <c r="D52" s="24">
        <v>7310</v>
      </c>
      <c r="E52" s="24">
        <v>40295</v>
      </c>
      <c r="F52" s="5">
        <v>0</v>
      </c>
    </row>
    <row r="53" spans="1:6" x14ac:dyDescent="0.25">
      <c r="A53" s="9">
        <v>2024</v>
      </c>
      <c r="B53" s="5">
        <v>63076</v>
      </c>
      <c r="C53" s="24">
        <v>18114</v>
      </c>
      <c r="D53" s="24">
        <v>8291</v>
      </c>
      <c r="E53" s="24">
        <v>36671</v>
      </c>
      <c r="F53" s="5">
        <v>0</v>
      </c>
    </row>
    <row r="55" spans="1:6" x14ac:dyDescent="0.25">
      <c r="A55" s="1" t="s">
        <v>10</v>
      </c>
    </row>
    <row r="57" spans="1:6" ht="26.4" x14ac:dyDescent="0.25">
      <c r="A57" s="2"/>
      <c r="B57" s="3" t="s">
        <v>1</v>
      </c>
      <c r="C57" s="3" t="s">
        <v>0</v>
      </c>
      <c r="D57" s="3" t="s">
        <v>39</v>
      </c>
      <c r="E57" s="3" t="s">
        <v>40</v>
      </c>
      <c r="F57" s="3" t="s">
        <v>41</v>
      </c>
    </row>
    <row r="58" spans="1:6" x14ac:dyDescent="0.25">
      <c r="A58">
        <v>2010</v>
      </c>
      <c r="B58" s="4">
        <v>80705</v>
      </c>
      <c r="C58" s="4">
        <v>24961</v>
      </c>
      <c r="D58">
        <v>0</v>
      </c>
      <c r="E58">
        <v>55744</v>
      </c>
      <c r="F58">
        <v>0</v>
      </c>
    </row>
    <row r="59" spans="1:6" x14ac:dyDescent="0.25">
      <c r="A59">
        <v>2011</v>
      </c>
      <c r="B59" s="4">
        <v>79608</v>
      </c>
      <c r="C59" s="4">
        <v>25681</v>
      </c>
      <c r="D59">
        <v>0</v>
      </c>
      <c r="E59">
        <v>53927</v>
      </c>
      <c r="F59">
        <v>0</v>
      </c>
    </row>
    <row r="60" spans="1:6" x14ac:dyDescent="0.25">
      <c r="A60">
        <v>2012</v>
      </c>
      <c r="B60" s="4">
        <v>79030</v>
      </c>
      <c r="C60" s="4">
        <v>24081</v>
      </c>
      <c r="D60">
        <v>0</v>
      </c>
      <c r="E60">
        <v>54949</v>
      </c>
      <c r="F60">
        <v>0</v>
      </c>
    </row>
    <row r="61" spans="1:6" x14ac:dyDescent="0.25">
      <c r="A61">
        <v>2013</v>
      </c>
      <c r="B61" s="4">
        <v>79089</v>
      </c>
      <c r="C61" s="4">
        <v>24803</v>
      </c>
      <c r="D61" s="4">
        <v>20235</v>
      </c>
      <c r="E61">
        <v>34051</v>
      </c>
      <c r="F61">
        <v>0</v>
      </c>
    </row>
    <row r="62" spans="1:6" x14ac:dyDescent="0.25">
      <c r="A62">
        <v>2014</v>
      </c>
      <c r="B62" s="4">
        <v>80153</v>
      </c>
      <c r="C62" s="4">
        <v>24686</v>
      </c>
      <c r="D62" s="4">
        <v>19833</v>
      </c>
      <c r="E62">
        <v>35634</v>
      </c>
      <c r="F62">
        <v>0</v>
      </c>
    </row>
    <row r="63" spans="1:6" x14ac:dyDescent="0.25">
      <c r="A63">
        <v>2015</v>
      </c>
      <c r="B63" s="4">
        <v>81181</v>
      </c>
      <c r="C63" s="4">
        <v>22847</v>
      </c>
      <c r="D63">
        <v>0</v>
      </c>
      <c r="E63">
        <v>58334</v>
      </c>
      <c r="F63">
        <v>0</v>
      </c>
    </row>
    <row r="64" spans="1:6" x14ac:dyDescent="0.25">
      <c r="A64">
        <v>2016</v>
      </c>
      <c r="B64" s="4">
        <v>80725</v>
      </c>
      <c r="C64" s="4">
        <v>22391</v>
      </c>
      <c r="D64">
        <v>0</v>
      </c>
      <c r="E64" s="4">
        <v>58334</v>
      </c>
      <c r="F64">
        <v>0</v>
      </c>
    </row>
    <row r="65" spans="1:6" x14ac:dyDescent="0.25">
      <c r="A65">
        <v>2017</v>
      </c>
      <c r="B65" s="4">
        <v>82730</v>
      </c>
      <c r="C65" s="4">
        <v>21191</v>
      </c>
      <c r="D65">
        <v>0</v>
      </c>
      <c r="E65" s="4">
        <v>61539</v>
      </c>
      <c r="F65">
        <v>0</v>
      </c>
    </row>
    <row r="66" spans="1:6" x14ac:dyDescent="0.25">
      <c r="A66">
        <v>2018</v>
      </c>
      <c r="B66" s="4">
        <v>88218</v>
      </c>
      <c r="C66" s="4">
        <v>22578</v>
      </c>
      <c r="D66">
        <v>0</v>
      </c>
      <c r="E66" s="4">
        <v>65640</v>
      </c>
      <c r="F66">
        <v>0</v>
      </c>
    </row>
    <row r="67" spans="1:6" x14ac:dyDescent="0.25">
      <c r="A67">
        <v>2019</v>
      </c>
      <c r="B67" s="4">
        <v>93195</v>
      </c>
      <c r="C67" s="4">
        <v>25761</v>
      </c>
      <c r="D67">
        <v>0</v>
      </c>
      <c r="E67" s="4">
        <v>67434</v>
      </c>
      <c r="F67">
        <v>0</v>
      </c>
    </row>
    <row r="68" spans="1:6" x14ac:dyDescent="0.25">
      <c r="A68" s="9">
        <v>2020</v>
      </c>
      <c r="B68" s="4">
        <v>96543</v>
      </c>
      <c r="C68" s="4">
        <v>28513</v>
      </c>
      <c r="D68">
        <v>0</v>
      </c>
      <c r="E68" s="4">
        <v>68030</v>
      </c>
      <c r="F68">
        <v>0</v>
      </c>
    </row>
    <row r="69" spans="1:6" x14ac:dyDescent="0.25">
      <c r="A69">
        <v>2021</v>
      </c>
      <c r="B69" s="4">
        <v>97036</v>
      </c>
      <c r="C69" s="4">
        <v>28081</v>
      </c>
      <c r="D69">
        <v>0</v>
      </c>
      <c r="E69" s="4">
        <v>68955</v>
      </c>
      <c r="F69">
        <v>0</v>
      </c>
    </row>
    <row r="70" spans="1:6" x14ac:dyDescent="0.25">
      <c r="A70">
        <v>2022</v>
      </c>
      <c r="B70" s="4">
        <v>105121</v>
      </c>
      <c r="C70" s="4">
        <v>30843</v>
      </c>
      <c r="D70" s="4">
        <v>30643</v>
      </c>
      <c r="E70">
        <v>43387</v>
      </c>
      <c r="F70">
        <v>248</v>
      </c>
    </row>
    <row r="71" spans="1:6" x14ac:dyDescent="0.25">
      <c r="A71">
        <v>2023</v>
      </c>
      <c r="B71" s="4">
        <v>116621</v>
      </c>
      <c r="C71" s="4">
        <v>39115</v>
      </c>
      <c r="D71" s="4">
        <v>34270</v>
      </c>
      <c r="E71">
        <v>43227</v>
      </c>
      <c r="F71">
        <v>9</v>
      </c>
    </row>
    <row r="72" spans="1:6" x14ac:dyDescent="0.25">
      <c r="A72">
        <v>2024</v>
      </c>
      <c r="B72" s="4">
        <v>141946</v>
      </c>
      <c r="C72" s="4">
        <v>45663</v>
      </c>
      <c r="D72" s="4">
        <v>41369</v>
      </c>
      <c r="E72">
        <v>46494</v>
      </c>
      <c r="F72">
        <v>8420</v>
      </c>
    </row>
    <row r="73" spans="1:6" x14ac:dyDescent="0.25">
      <c r="C73" s="4"/>
    </row>
    <row r="74" spans="1:6" x14ac:dyDescent="0.25">
      <c r="A74" s="1" t="s">
        <v>25</v>
      </c>
    </row>
    <row r="75" spans="1:6" x14ac:dyDescent="0.25">
      <c r="C75" s="4"/>
      <c r="D75" s="4"/>
    </row>
    <row r="76" spans="1:6" ht="26.4" x14ac:dyDescent="0.25">
      <c r="A76" s="2"/>
      <c r="B76" s="3" t="s">
        <v>1</v>
      </c>
      <c r="C76" s="3" t="s">
        <v>0</v>
      </c>
      <c r="D76" s="3" t="s">
        <v>39</v>
      </c>
      <c r="E76" s="3" t="s">
        <v>40</v>
      </c>
      <c r="F76" s="3" t="s">
        <v>41</v>
      </c>
    </row>
    <row r="77" spans="1:6" x14ac:dyDescent="0.25">
      <c r="A77">
        <v>2010</v>
      </c>
      <c r="B77" s="4">
        <v>582989</v>
      </c>
      <c r="C77" s="4">
        <v>194761</v>
      </c>
      <c r="D77" s="4">
        <v>97367</v>
      </c>
      <c r="E77">
        <v>271668</v>
      </c>
      <c r="F77">
        <v>19193</v>
      </c>
    </row>
    <row r="78" spans="1:6" x14ac:dyDescent="0.25">
      <c r="A78">
        <v>2011</v>
      </c>
      <c r="B78" s="4">
        <v>601143</v>
      </c>
      <c r="C78" s="4">
        <v>188922</v>
      </c>
      <c r="D78" s="4">
        <v>94400</v>
      </c>
      <c r="E78" s="4">
        <v>293687</v>
      </c>
      <c r="F78">
        <v>24134</v>
      </c>
    </row>
    <row r="79" spans="1:6" x14ac:dyDescent="0.25">
      <c r="A79">
        <v>2012</v>
      </c>
      <c r="B79" s="4">
        <v>608714</v>
      </c>
      <c r="C79" s="4">
        <v>192266</v>
      </c>
      <c r="D79" s="4">
        <v>99671</v>
      </c>
      <c r="E79" s="4">
        <v>295083</v>
      </c>
      <c r="F79">
        <v>21694</v>
      </c>
    </row>
    <row r="80" spans="1:6" x14ac:dyDescent="0.25">
      <c r="A80">
        <v>2013</v>
      </c>
      <c r="B80" s="4">
        <v>580820</v>
      </c>
      <c r="C80" s="4">
        <v>180479</v>
      </c>
      <c r="D80" s="4">
        <v>91211</v>
      </c>
      <c r="E80">
        <v>292435</v>
      </c>
      <c r="F80">
        <v>16695</v>
      </c>
    </row>
    <row r="81" spans="1:6" x14ac:dyDescent="0.25">
      <c r="A81">
        <v>2014</v>
      </c>
      <c r="B81" s="4">
        <v>541622</v>
      </c>
      <c r="C81" s="4">
        <v>171172</v>
      </c>
      <c r="D81" s="4">
        <v>86883</v>
      </c>
      <c r="E81">
        <v>268317</v>
      </c>
      <c r="F81">
        <v>15250</v>
      </c>
    </row>
    <row r="82" spans="1:6" x14ac:dyDescent="0.25">
      <c r="A82">
        <v>2015</v>
      </c>
      <c r="B82" s="4">
        <v>535415</v>
      </c>
      <c r="C82" s="4">
        <v>167934</v>
      </c>
      <c r="D82" s="4">
        <v>85832</v>
      </c>
      <c r="E82">
        <v>264615</v>
      </c>
      <c r="F82">
        <v>17034</v>
      </c>
    </row>
    <row r="83" spans="1:6" x14ac:dyDescent="0.25">
      <c r="A83">
        <v>2016</v>
      </c>
      <c r="B83" s="4">
        <v>547094</v>
      </c>
      <c r="C83" s="4">
        <v>176257</v>
      </c>
      <c r="D83" s="4">
        <v>88314</v>
      </c>
      <c r="E83" s="4">
        <v>266033</v>
      </c>
      <c r="F83">
        <v>16490</v>
      </c>
    </row>
    <row r="84" spans="1:6" x14ac:dyDescent="0.25">
      <c r="A84">
        <v>2017</v>
      </c>
      <c r="B84" s="4">
        <v>477353</v>
      </c>
      <c r="C84" s="4">
        <v>176493</v>
      </c>
      <c r="D84" s="4">
        <v>78167</v>
      </c>
      <c r="E84" s="4">
        <v>206727</v>
      </c>
      <c r="F84">
        <v>15966</v>
      </c>
    </row>
    <row r="85" spans="1:6" x14ac:dyDescent="0.25">
      <c r="A85" s="9">
        <v>2018</v>
      </c>
      <c r="B85" s="4">
        <v>504914</v>
      </c>
      <c r="C85" s="6">
        <v>216323</v>
      </c>
      <c r="D85" s="6">
        <v>89307</v>
      </c>
      <c r="E85" s="6">
        <v>177356</v>
      </c>
      <c r="F85">
        <v>21928</v>
      </c>
    </row>
    <row r="86" spans="1:6" x14ac:dyDescent="0.25">
      <c r="A86" s="9">
        <v>2019</v>
      </c>
      <c r="B86" s="4">
        <v>553904</v>
      </c>
      <c r="C86" s="6">
        <v>242646</v>
      </c>
      <c r="D86" s="6">
        <v>101990</v>
      </c>
      <c r="E86" s="6">
        <v>190068</v>
      </c>
      <c r="F86">
        <v>19200</v>
      </c>
    </row>
    <row r="87" spans="1:6" x14ac:dyDescent="0.25">
      <c r="A87" s="9">
        <v>2020</v>
      </c>
      <c r="B87" s="4">
        <v>553467</v>
      </c>
      <c r="C87" s="6">
        <v>258764</v>
      </c>
      <c r="D87" s="6">
        <v>112233</v>
      </c>
      <c r="E87" s="6">
        <v>169970</v>
      </c>
      <c r="F87">
        <v>12500</v>
      </c>
    </row>
    <row r="88" spans="1:6" x14ac:dyDescent="0.25">
      <c r="A88" s="9">
        <v>2021</v>
      </c>
      <c r="B88" s="4">
        <v>572485</v>
      </c>
      <c r="C88" s="6">
        <v>268707</v>
      </c>
      <c r="D88" s="6">
        <v>108216</v>
      </c>
      <c r="E88" s="6">
        <v>182982</v>
      </c>
      <c r="F88">
        <v>12580</v>
      </c>
    </row>
    <row r="89" spans="1:6" x14ac:dyDescent="0.25">
      <c r="A89" s="9">
        <v>2022</v>
      </c>
      <c r="B89" s="4">
        <v>608031</v>
      </c>
      <c r="C89" s="6">
        <v>298673</v>
      </c>
      <c r="D89" s="6">
        <v>108487</v>
      </c>
      <c r="E89">
        <v>183544</v>
      </c>
      <c r="F89">
        <v>17327</v>
      </c>
    </row>
    <row r="90" spans="1:6" x14ac:dyDescent="0.25">
      <c r="A90" s="9">
        <v>2023</v>
      </c>
      <c r="B90" s="4">
        <v>702415</v>
      </c>
      <c r="C90" s="6">
        <v>339787</v>
      </c>
      <c r="D90" s="6">
        <v>145079</v>
      </c>
      <c r="E90">
        <v>202932</v>
      </c>
      <c r="F90">
        <v>14617</v>
      </c>
    </row>
    <row r="91" spans="1:6" x14ac:dyDescent="0.25">
      <c r="A91" s="9">
        <v>2024</v>
      </c>
      <c r="B91" s="4">
        <v>785794</v>
      </c>
      <c r="C91" s="6">
        <v>361004</v>
      </c>
      <c r="D91" s="6">
        <v>183912</v>
      </c>
      <c r="E91">
        <v>219382</v>
      </c>
      <c r="F91">
        <v>21496</v>
      </c>
    </row>
    <row r="92" spans="1:6" x14ac:dyDescent="0.25">
      <c r="D92" s="4"/>
    </row>
    <row r="93" spans="1:6" x14ac:dyDescent="0.25">
      <c r="A93" s="1" t="s">
        <v>26</v>
      </c>
      <c r="C93" s="4"/>
      <c r="D93" s="4"/>
      <c r="E93" s="4"/>
    </row>
    <row r="94" spans="1:6" x14ac:dyDescent="0.25">
      <c r="C94" s="4"/>
      <c r="D94" s="4"/>
      <c r="E94" s="4"/>
    </row>
    <row r="95" spans="1:6" ht="26.4" x14ac:dyDescent="0.25">
      <c r="A95" s="2"/>
      <c r="B95" s="3" t="s">
        <v>1</v>
      </c>
      <c r="C95" s="3" t="s">
        <v>0</v>
      </c>
      <c r="D95" s="3" t="s">
        <v>39</v>
      </c>
      <c r="E95" s="3" t="s">
        <v>40</v>
      </c>
      <c r="F95" s="3" t="s">
        <v>41</v>
      </c>
    </row>
    <row r="96" spans="1:6" x14ac:dyDescent="0.25">
      <c r="A96">
        <v>2010</v>
      </c>
      <c r="B96" s="4">
        <v>357702</v>
      </c>
      <c r="C96" s="4">
        <v>155436</v>
      </c>
      <c r="D96" s="4">
        <v>62584</v>
      </c>
      <c r="E96" s="4">
        <v>84279</v>
      </c>
      <c r="F96">
        <v>55403</v>
      </c>
    </row>
    <row r="97" spans="1:6" x14ac:dyDescent="0.25">
      <c r="A97">
        <v>2011</v>
      </c>
      <c r="B97" s="4">
        <v>352537</v>
      </c>
      <c r="C97" s="4">
        <v>143679</v>
      </c>
      <c r="D97" s="4">
        <v>65346</v>
      </c>
      <c r="E97" s="4">
        <v>86459</v>
      </c>
      <c r="F97">
        <v>57053</v>
      </c>
    </row>
    <row r="98" spans="1:6" x14ac:dyDescent="0.25">
      <c r="A98">
        <v>2012</v>
      </c>
      <c r="B98" s="4">
        <v>343373</v>
      </c>
      <c r="C98" s="4">
        <v>136490</v>
      </c>
      <c r="D98" s="4">
        <v>60174</v>
      </c>
      <c r="E98" s="4">
        <v>95282</v>
      </c>
      <c r="F98">
        <v>51427</v>
      </c>
    </row>
    <row r="99" spans="1:6" x14ac:dyDescent="0.25">
      <c r="A99">
        <v>2013</v>
      </c>
      <c r="B99" s="4">
        <v>333672</v>
      </c>
      <c r="C99" s="4">
        <v>134218</v>
      </c>
      <c r="D99" s="4">
        <v>50363</v>
      </c>
      <c r="E99" s="4">
        <v>92898</v>
      </c>
      <c r="F99">
        <v>56193</v>
      </c>
    </row>
    <row r="100" spans="1:6" x14ac:dyDescent="0.25">
      <c r="A100">
        <v>2014</v>
      </c>
      <c r="B100" s="4">
        <v>330061</v>
      </c>
      <c r="C100" s="4">
        <v>131142</v>
      </c>
      <c r="D100" s="4">
        <v>54002</v>
      </c>
      <c r="E100" s="4">
        <v>95945</v>
      </c>
      <c r="F100">
        <v>48972</v>
      </c>
    </row>
    <row r="101" spans="1:6" x14ac:dyDescent="0.25">
      <c r="A101">
        <v>2015</v>
      </c>
      <c r="B101" s="4">
        <v>314413</v>
      </c>
      <c r="C101" s="4">
        <v>125123</v>
      </c>
      <c r="D101" s="4">
        <v>59600</v>
      </c>
      <c r="E101" s="4">
        <v>80600</v>
      </c>
      <c r="F101">
        <v>49090</v>
      </c>
    </row>
    <row r="102" spans="1:6" x14ac:dyDescent="0.25">
      <c r="A102">
        <v>2016</v>
      </c>
      <c r="B102" s="4">
        <v>299154</v>
      </c>
      <c r="C102" s="4">
        <v>120859</v>
      </c>
      <c r="D102" s="4">
        <v>57731</v>
      </c>
      <c r="E102" s="4">
        <v>80721</v>
      </c>
      <c r="F102">
        <v>39843</v>
      </c>
    </row>
    <row r="103" spans="1:6" x14ac:dyDescent="0.25">
      <c r="A103">
        <v>2017</v>
      </c>
      <c r="B103" s="4">
        <v>299414</v>
      </c>
      <c r="C103" s="4">
        <v>114111</v>
      </c>
      <c r="D103" s="4">
        <v>60468</v>
      </c>
      <c r="E103" s="4">
        <v>82600</v>
      </c>
      <c r="F103">
        <v>42235</v>
      </c>
    </row>
    <row r="104" spans="1:6" x14ac:dyDescent="0.25">
      <c r="A104" s="10">
        <v>2018</v>
      </c>
      <c r="B104" s="11">
        <v>323128</v>
      </c>
      <c r="C104" s="11">
        <v>136903</v>
      </c>
      <c r="D104" s="11">
        <v>59529</v>
      </c>
      <c r="E104" s="11">
        <v>83791</v>
      </c>
      <c r="F104">
        <v>42905</v>
      </c>
    </row>
    <row r="105" spans="1:6" x14ac:dyDescent="0.25">
      <c r="A105" s="9">
        <v>2019</v>
      </c>
      <c r="B105" s="6">
        <v>343953</v>
      </c>
      <c r="C105" s="4">
        <v>149208</v>
      </c>
      <c r="D105" s="11">
        <v>65564</v>
      </c>
      <c r="E105" s="11">
        <v>88386</v>
      </c>
      <c r="F105">
        <v>40795</v>
      </c>
    </row>
    <row r="106" spans="1:6" x14ac:dyDescent="0.25">
      <c r="A106" s="9">
        <v>2020</v>
      </c>
      <c r="B106" s="6">
        <v>355056</v>
      </c>
      <c r="C106" s="4">
        <v>154350</v>
      </c>
      <c r="D106" s="11">
        <v>66592</v>
      </c>
      <c r="E106" s="11">
        <v>84955</v>
      </c>
      <c r="F106">
        <v>49159</v>
      </c>
    </row>
    <row r="107" spans="1:6" x14ac:dyDescent="0.25">
      <c r="A107">
        <v>2021</v>
      </c>
      <c r="B107" s="6">
        <v>372149</v>
      </c>
      <c r="C107" s="4">
        <v>162314</v>
      </c>
      <c r="D107" s="11">
        <v>76680</v>
      </c>
      <c r="E107" s="11">
        <v>94571</v>
      </c>
      <c r="F107">
        <v>38584</v>
      </c>
    </row>
    <row r="108" spans="1:6" x14ac:dyDescent="0.25">
      <c r="A108">
        <v>2022</v>
      </c>
      <c r="B108">
        <v>394168</v>
      </c>
      <c r="C108">
        <v>173879</v>
      </c>
      <c r="D108">
        <v>81884</v>
      </c>
      <c r="E108">
        <v>89799</v>
      </c>
      <c r="F108">
        <v>48606</v>
      </c>
    </row>
    <row r="109" spans="1:6" x14ac:dyDescent="0.25">
      <c r="A109">
        <v>2023</v>
      </c>
      <c r="B109">
        <v>418604</v>
      </c>
      <c r="C109">
        <v>184110</v>
      </c>
      <c r="D109">
        <v>86740</v>
      </c>
      <c r="E109">
        <v>96505</v>
      </c>
      <c r="F109">
        <v>51249</v>
      </c>
    </row>
    <row r="110" spans="1:6" x14ac:dyDescent="0.25">
      <c r="A110">
        <v>2024</v>
      </c>
      <c r="B110">
        <v>436124</v>
      </c>
      <c r="C110">
        <v>195498</v>
      </c>
      <c r="D110">
        <v>90181</v>
      </c>
      <c r="E110">
        <v>97958</v>
      </c>
      <c r="F110">
        <v>52487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3"/>
  <sheetViews>
    <sheetView zoomScaleNormal="100" workbookViewId="0">
      <selection activeCell="A2" sqref="A2"/>
    </sheetView>
  </sheetViews>
  <sheetFormatPr defaultRowHeight="13.2" x14ac:dyDescent="0.25"/>
  <cols>
    <col min="2" max="2" width="7.5546875" bestFit="1" customWidth="1"/>
    <col min="3" max="3" width="12.33203125" bestFit="1" customWidth="1"/>
    <col min="4" max="4" width="18.21875" customWidth="1"/>
    <col min="5" max="5" width="19.109375" customWidth="1"/>
    <col min="6" max="6" width="9.21875" customWidth="1"/>
  </cols>
  <sheetData>
    <row r="1" spans="1:6" x14ac:dyDescent="0.25">
      <c r="A1" s="1" t="s">
        <v>11</v>
      </c>
    </row>
    <row r="2" spans="1:6" x14ac:dyDescent="0.25">
      <c r="A2" s="1" t="s">
        <v>44</v>
      </c>
    </row>
    <row r="4" spans="1:6" x14ac:dyDescent="0.25">
      <c r="A4" s="1" t="s">
        <v>37</v>
      </c>
    </row>
    <row r="6" spans="1:6" ht="26.4" x14ac:dyDescent="0.25">
      <c r="A6" s="2"/>
      <c r="B6" s="3" t="s">
        <v>1</v>
      </c>
      <c r="C6" s="3" t="s">
        <v>0</v>
      </c>
      <c r="D6" s="3" t="s">
        <v>39</v>
      </c>
      <c r="E6" s="3" t="s">
        <v>40</v>
      </c>
      <c r="F6" s="3" t="s">
        <v>41</v>
      </c>
    </row>
    <row r="7" spans="1:6" x14ac:dyDescent="0.25">
      <c r="A7">
        <v>2014</v>
      </c>
      <c r="B7" s="4">
        <v>5176.9210000000003</v>
      </c>
      <c r="C7" s="4">
        <v>3918.9270000000001</v>
      </c>
      <c r="D7" s="4">
        <v>0</v>
      </c>
      <c r="E7" s="4">
        <v>720.19200000000001</v>
      </c>
      <c r="F7" s="4">
        <v>537.80200000000002</v>
      </c>
    </row>
    <row r="8" spans="1:6" x14ac:dyDescent="0.25">
      <c r="A8">
        <v>2015</v>
      </c>
      <c r="B8" s="4">
        <v>5381.7620000000006</v>
      </c>
      <c r="C8" s="4">
        <v>3904.09</v>
      </c>
      <c r="D8" s="4">
        <v>0</v>
      </c>
      <c r="E8" s="4">
        <v>945.54499999999996</v>
      </c>
      <c r="F8" s="4">
        <v>532.12699999999995</v>
      </c>
    </row>
    <row r="9" spans="1:6" x14ac:dyDescent="0.25">
      <c r="A9">
        <v>2016</v>
      </c>
      <c r="B9" s="4">
        <v>4382.5920000000006</v>
      </c>
      <c r="C9" s="4">
        <v>2908.9140000000002</v>
      </c>
      <c r="D9" s="4">
        <v>0</v>
      </c>
      <c r="E9" s="4">
        <v>560.51400000000001</v>
      </c>
      <c r="F9" s="4">
        <v>913.16399999999999</v>
      </c>
    </row>
    <row r="10" spans="1:6" x14ac:dyDescent="0.25">
      <c r="A10">
        <v>2017</v>
      </c>
      <c r="B10" s="4">
        <v>4243.6769999999997</v>
      </c>
      <c r="C10" s="4">
        <v>3239.4110000000001</v>
      </c>
      <c r="D10" s="4">
        <v>0</v>
      </c>
      <c r="E10" s="4">
        <v>428.48399999999998</v>
      </c>
      <c r="F10" s="4">
        <v>575.78200000000004</v>
      </c>
    </row>
    <row r="11" spans="1:6" x14ac:dyDescent="0.25">
      <c r="A11" s="7">
        <v>2018</v>
      </c>
      <c r="B11" s="4">
        <v>5149.6010000000006</v>
      </c>
      <c r="C11" s="8">
        <v>3105.0970000000002</v>
      </c>
      <c r="D11" s="4">
        <v>0</v>
      </c>
      <c r="E11" s="8">
        <v>1692.136</v>
      </c>
      <c r="F11" s="4">
        <v>352.36799999999999</v>
      </c>
    </row>
    <row r="12" spans="1:6" x14ac:dyDescent="0.25">
      <c r="A12" s="7">
        <v>2019</v>
      </c>
      <c r="B12" s="4">
        <v>5159.5559999999996</v>
      </c>
      <c r="C12" s="8">
        <v>3027.0030000000002</v>
      </c>
      <c r="D12" s="4">
        <v>0</v>
      </c>
      <c r="E12" s="8">
        <v>1860.742</v>
      </c>
      <c r="F12" s="4">
        <v>271.81099999999998</v>
      </c>
    </row>
    <row r="13" spans="1:6" x14ac:dyDescent="0.25">
      <c r="A13" s="7">
        <v>2020</v>
      </c>
      <c r="B13" s="4">
        <v>5742.5830000000005</v>
      </c>
      <c r="C13" s="8">
        <v>2922.259</v>
      </c>
      <c r="D13" s="4">
        <v>0</v>
      </c>
      <c r="E13" s="8">
        <v>2113.1970000000001</v>
      </c>
      <c r="F13" s="4">
        <v>707.12699999999995</v>
      </c>
    </row>
    <row r="14" spans="1:6" x14ac:dyDescent="0.25">
      <c r="A14" s="7">
        <v>2021</v>
      </c>
      <c r="B14" s="4">
        <v>5668.5609999999997</v>
      </c>
      <c r="C14" s="8">
        <v>3506.6489999999999</v>
      </c>
      <c r="D14" s="4">
        <v>0</v>
      </c>
      <c r="E14" s="8">
        <v>1431.1959999999999</v>
      </c>
      <c r="F14" s="4">
        <v>730.71600000000001</v>
      </c>
    </row>
    <row r="15" spans="1:6" x14ac:dyDescent="0.25">
      <c r="A15" s="7">
        <v>2022</v>
      </c>
      <c r="B15" s="4">
        <v>6791.2719999999999</v>
      </c>
      <c r="C15" s="8">
        <v>3430.335</v>
      </c>
      <c r="D15" s="4">
        <v>0</v>
      </c>
      <c r="E15" s="4">
        <v>1805.6859999999999</v>
      </c>
      <c r="F15" s="4">
        <v>1555.251</v>
      </c>
    </row>
    <row r="16" spans="1:6" x14ac:dyDescent="0.25">
      <c r="A16" s="7">
        <v>2023</v>
      </c>
      <c r="B16" s="4">
        <v>6049.9260000000004</v>
      </c>
      <c r="C16" s="8">
        <v>3259.0349999999999</v>
      </c>
      <c r="D16" s="4">
        <v>0</v>
      </c>
      <c r="E16" s="4">
        <v>1804.336</v>
      </c>
      <c r="F16" s="4">
        <v>986.55499999999995</v>
      </c>
    </row>
    <row r="17" spans="1:6" x14ac:dyDescent="0.25">
      <c r="A17" s="7">
        <v>2024</v>
      </c>
      <c r="B17" s="4">
        <v>7005.0659999999998</v>
      </c>
      <c r="C17" s="8">
        <v>3371.2779999999998</v>
      </c>
      <c r="D17" s="4">
        <v>0</v>
      </c>
      <c r="E17" s="4">
        <v>2661.3359999999998</v>
      </c>
      <c r="F17" s="4">
        <v>972.452</v>
      </c>
    </row>
    <row r="19" spans="1:6" x14ac:dyDescent="0.25">
      <c r="A19" s="1" t="s">
        <v>12</v>
      </c>
    </row>
    <row r="21" spans="1:6" s="2" customFormat="1" ht="26.4" x14ac:dyDescent="0.25">
      <c r="B21" s="3" t="s">
        <v>1</v>
      </c>
      <c r="C21" s="3" t="s">
        <v>0</v>
      </c>
      <c r="D21" s="3" t="s">
        <v>39</v>
      </c>
      <c r="E21" s="3" t="s">
        <v>40</v>
      </c>
      <c r="F21" s="3" t="s">
        <v>41</v>
      </c>
    </row>
    <row r="22" spans="1:6" x14ac:dyDescent="0.25">
      <c r="A22">
        <v>2010</v>
      </c>
      <c r="B22" s="4">
        <v>1220.8780000000002</v>
      </c>
      <c r="C22" s="4">
        <v>996.87800000000004</v>
      </c>
      <c r="D22" s="4">
        <v>173</v>
      </c>
      <c r="E22" s="4">
        <v>51</v>
      </c>
      <c r="F22" s="4">
        <v>0</v>
      </c>
    </row>
    <row r="23" spans="1:6" x14ac:dyDescent="0.25">
      <c r="A23">
        <v>2011</v>
      </c>
      <c r="B23" s="4">
        <v>1345.2109999999998</v>
      </c>
      <c r="C23" s="4">
        <v>1003.776</v>
      </c>
      <c r="D23" s="4">
        <v>163.75</v>
      </c>
      <c r="E23" s="4">
        <v>73.686000000000007</v>
      </c>
      <c r="F23" s="4">
        <v>103.999</v>
      </c>
    </row>
    <row r="24" spans="1:6" x14ac:dyDescent="0.25">
      <c r="A24">
        <v>2012</v>
      </c>
      <c r="B24" s="4">
        <v>1307.0040000000001</v>
      </c>
      <c r="C24" s="4">
        <v>987.20699999999999</v>
      </c>
      <c r="D24" s="4">
        <v>179.99</v>
      </c>
      <c r="E24" s="4">
        <v>42</v>
      </c>
      <c r="F24" s="4">
        <v>97.806999999999988</v>
      </c>
    </row>
    <row r="25" spans="1:6" x14ac:dyDescent="0.25">
      <c r="A25">
        <v>2013</v>
      </c>
      <c r="B25" s="4">
        <v>1193.3399999999999</v>
      </c>
      <c r="C25" s="4">
        <v>724.17</v>
      </c>
      <c r="D25" s="4">
        <v>190.95</v>
      </c>
      <c r="E25" s="4">
        <v>149.02699999999999</v>
      </c>
      <c r="F25" s="4">
        <v>129.19899999999998</v>
      </c>
    </row>
    <row r="26" spans="1:6" x14ac:dyDescent="0.25">
      <c r="A26">
        <v>2014</v>
      </c>
      <c r="B26" s="4">
        <v>1167.7370000000001</v>
      </c>
      <c r="C26" s="4">
        <v>726.5</v>
      </c>
      <c r="D26" s="4">
        <v>214</v>
      </c>
      <c r="E26" s="4">
        <v>105</v>
      </c>
      <c r="F26" s="4">
        <v>122.23699999999999</v>
      </c>
    </row>
    <row r="27" spans="1:6" x14ac:dyDescent="0.25">
      <c r="A27">
        <v>2015</v>
      </c>
      <c r="B27" s="4">
        <v>1151.1590000000001</v>
      </c>
      <c r="C27" s="4">
        <v>727.49599999999998</v>
      </c>
      <c r="D27" s="4">
        <v>160</v>
      </c>
      <c r="E27" s="4">
        <v>147</v>
      </c>
      <c r="F27" s="4">
        <v>116.663</v>
      </c>
    </row>
    <row r="28" spans="1:6" x14ac:dyDescent="0.25">
      <c r="A28">
        <v>2016</v>
      </c>
      <c r="B28" s="4">
        <v>1068.213</v>
      </c>
      <c r="C28" s="4">
        <v>737.24400000000003</v>
      </c>
      <c r="D28" s="4">
        <v>174.554</v>
      </c>
      <c r="E28" s="4">
        <v>44</v>
      </c>
      <c r="F28" s="4">
        <v>112.41499999999999</v>
      </c>
    </row>
    <row r="29" spans="1:6" x14ac:dyDescent="0.25">
      <c r="A29">
        <v>2017</v>
      </c>
      <c r="B29" s="4">
        <v>1147.3719999999998</v>
      </c>
      <c r="C29" s="4">
        <v>744.30399999999997</v>
      </c>
      <c r="D29" s="4">
        <v>170</v>
      </c>
      <c r="E29" s="4">
        <v>125.09200000000001</v>
      </c>
      <c r="F29" s="4">
        <v>107.976</v>
      </c>
    </row>
    <row r="30" spans="1:6" x14ac:dyDescent="0.25">
      <c r="A30" s="7">
        <v>2018</v>
      </c>
      <c r="B30" s="8">
        <v>1331.7249999999999</v>
      </c>
      <c r="C30" s="8">
        <v>761.70299999999997</v>
      </c>
      <c r="D30" s="8">
        <v>170</v>
      </c>
      <c r="E30" s="8">
        <v>329.05799999999999</v>
      </c>
      <c r="F30" s="4">
        <v>70.963999999999999</v>
      </c>
    </row>
    <row r="31" spans="1:6" x14ac:dyDescent="0.25">
      <c r="A31" s="7">
        <v>2019</v>
      </c>
      <c r="B31" s="5">
        <v>1248.018</v>
      </c>
      <c r="C31" s="8">
        <v>782.26900000000001</v>
      </c>
      <c r="D31" s="8">
        <v>170</v>
      </c>
      <c r="E31" s="8">
        <v>213.18600000000001</v>
      </c>
      <c r="F31" s="4">
        <v>82.563000000000002</v>
      </c>
    </row>
    <row r="32" spans="1:6" x14ac:dyDescent="0.25">
      <c r="A32" s="7">
        <v>2020</v>
      </c>
      <c r="B32" s="5">
        <v>1644.395</v>
      </c>
      <c r="C32" s="8">
        <v>804.88599999999997</v>
      </c>
      <c r="D32" s="8">
        <v>170</v>
      </c>
      <c r="E32" s="8">
        <v>594.92100000000005</v>
      </c>
      <c r="F32" s="4">
        <v>74.587999999999994</v>
      </c>
    </row>
    <row r="33" spans="1:6" x14ac:dyDescent="0.25">
      <c r="A33" s="7">
        <v>2021</v>
      </c>
      <c r="B33" s="5">
        <v>1623.1869999999999</v>
      </c>
      <c r="C33" s="8">
        <v>1360.5360000000001</v>
      </c>
      <c r="D33" s="8">
        <v>33.213999999999999</v>
      </c>
      <c r="E33" s="8">
        <v>131.90600000000001</v>
      </c>
      <c r="F33" s="4">
        <v>97.531000000000006</v>
      </c>
    </row>
    <row r="34" spans="1:6" x14ac:dyDescent="0.25">
      <c r="A34" s="7">
        <v>2022</v>
      </c>
      <c r="B34" s="5">
        <v>1904.019</v>
      </c>
      <c r="C34" s="8">
        <v>1411.0309999999999</v>
      </c>
      <c r="D34" s="8">
        <v>234.131</v>
      </c>
      <c r="E34" s="8">
        <v>158.77099999999999</v>
      </c>
      <c r="F34" s="4">
        <v>100.08600000000001</v>
      </c>
    </row>
    <row r="35" spans="1:6" x14ac:dyDescent="0.25">
      <c r="A35" s="7">
        <v>2023</v>
      </c>
      <c r="B35" s="5">
        <v>1766.2909999999999</v>
      </c>
      <c r="C35" s="8">
        <v>1503.963</v>
      </c>
      <c r="D35" s="8">
        <v>0</v>
      </c>
      <c r="E35" s="8">
        <v>151.96100000000001</v>
      </c>
      <c r="F35" s="4">
        <v>110.367</v>
      </c>
    </row>
    <row r="36" spans="1:6" x14ac:dyDescent="0.25">
      <c r="A36" s="7">
        <v>2024</v>
      </c>
      <c r="B36" s="5">
        <v>1986.0740000000001</v>
      </c>
      <c r="C36" s="8">
        <v>1581.1030000000001</v>
      </c>
      <c r="D36" s="8">
        <v>125</v>
      </c>
      <c r="E36" s="8">
        <v>206.578</v>
      </c>
      <c r="F36" s="4">
        <v>73.393000000000001</v>
      </c>
    </row>
    <row r="38" spans="1:6" x14ac:dyDescent="0.25">
      <c r="A38" s="1" t="s">
        <v>13</v>
      </c>
    </row>
    <row r="40" spans="1:6" ht="26.4" x14ac:dyDescent="0.25">
      <c r="A40" s="2"/>
      <c r="B40" s="3" t="s">
        <v>1</v>
      </c>
      <c r="C40" s="3" t="s">
        <v>0</v>
      </c>
      <c r="D40" s="3" t="s">
        <v>39</v>
      </c>
      <c r="E40" s="3" t="s">
        <v>40</v>
      </c>
      <c r="F40" s="3" t="s">
        <v>41</v>
      </c>
    </row>
    <row r="41" spans="1:6" x14ac:dyDescent="0.25">
      <c r="A41">
        <v>2010</v>
      </c>
      <c r="B41" s="4">
        <v>5428.924</v>
      </c>
      <c r="C41" s="5">
        <v>718.06700000000001</v>
      </c>
      <c r="D41" s="5">
        <v>4710.857</v>
      </c>
      <c r="E41" s="4">
        <v>0</v>
      </c>
      <c r="F41" s="4">
        <v>0</v>
      </c>
    </row>
    <row r="42" spans="1:6" x14ac:dyDescent="0.25">
      <c r="A42">
        <v>2011</v>
      </c>
      <c r="B42" s="4">
        <v>2860.1590000000001</v>
      </c>
      <c r="C42" s="5">
        <v>718.06700000000001</v>
      </c>
      <c r="D42" s="5">
        <v>2142.0920000000001</v>
      </c>
      <c r="E42" s="4">
        <v>0</v>
      </c>
      <c r="F42" s="4">
        <v>0</v>
      </c>
    </row>
    <row r="43" spans="1:6" x14ac:dyDescent="0.25">
      <c r="A43">
        <v>2012</v>
      </c>
      <c r="B43" s="4">
        <v>3331.6030000000001</v>
      </c>
      <c r="C43" s="5">
        <v>718.06700000000001</v>
      </c>
      <c r="D43" s="5">
        <v>2613.5360000000001</v>
      </c>
      <c r="E43" s="4">
        <v>0</v>
      </c>
      <c r="F43" s="4">
        <v>0</v>
      </c>
    </row>
    <row r="44" spans="1:6" x14ac:dyDescent="0.25">
      <c r="A44">
        <v>2013</v>
      </c>
      <c r="B44" s="4">
        <v>3460.6390000000001</v>
      </c>
      <c r="C44" s="5">
        <v>715.28899999999999</v>
      </c>
      <c r="D44" s="5">
        <v>2745.35</v>
      </c>
      <c r="E44" s="4">
        <v>0</v>
      </c>
      <c r="F44" s="4">
        <v>0</v>
      </c>
    </row>
    <row r="45" spans="1:6" x14ac:dyDescent="0.25">
      <c r="A45">
        <v>2014</v>
      </c>
      <c r="B45" s="4">
        <v>4149.8429999999998</v>
      </c>
      <c r="C45" s="5">
        <v>695.28899999999999</v>
      </c>
      <c r="D45" s="5">
        <v>3454.5540000000001</v>
      </c>
      <c r="E45" s="4">
        <v>0</v>
      </c>
      <c r="F45" s="4">
        <v>0</v>
      </c>
    </row>
    <row r="46" spans="1:6" x14ac:dyDescent="0.25">
      <c r="A46">
        <v>2015</v>
      </c>
      <c r="B46" s="4">
        <v>3854.4619999999995</v>
      </c>
      <c r="C46" s="5">
        <v>695.28899999999999</v>
      </c>
      <c r="D46" s="5">
        <v>3159.1729999999998</v>
      </c>
      <c r="E46" s="4">
        <v>0</v>
      </c>
      <c r="F46" s="4">
        <v>0</v>
      </c>
    </row>
    <row r="47" spans="1:6" x14ac:dyDescent="0.25">
      <c r="A47">
        <v>2016</v>
      </c>
      <c r="B47" s="4">
        <v>4389.2420000000002</v>
      </c>
      <c r="C47" s="5">
        <v>695.28899999999999</v>
      </c>
      <c r="D47" s="5">
        <v>3693.953</v>
      </c>
      <c r="E47" s="5">
        <v>0</v>
      </c>
      <c r="F47" s="4">
        <v>0</v>
      </c>
    </row>
    <row r="48" spans="1:6" x14ac:dyDescent="0.25">
      <c r="A48">
        <v>2017</v>
      </c>
      <c r="B48" s="4">
        <v>5814.0630000000001</v>
      </c>
      <c r="C48" s="5">
        <v>695.28899999999999</v>
      </c>
      <c r="D48" s="5">
        <v>5118.7740000000003</v>
      </c>
      <c r="E48" s="5">
        <v>0</v>
      </c>
      <c r="F48" s="4">
        <v>0</v>
      </c>
    </row>
    <row r="49" spans="1:9" x14ac:dyDescent="0.25">
      <c r="A49" s="9">
        <v>2018</v>
      </c>
      <c r="B49" s="6">
        <v>5904.5879999999997</v>
      </c>
      <c r="C49" s="8">
        <v>595.28899999999999</v>
      </c>
      <c r="D49" s="8">
        <v>5309.299</v>
      </c>
      <c r="E49" s="5">
        <v>0</v>
      </c>
      <c r="F49" s="4">
        <v>0</v>
      </c>
    </row>
    <row r="50" spans="1:9" x14ac:dyDescent="0.25">
      <c r="A50" s="9">
        <v>2019</v>
      </c>
      <c r="B50" s="6">
        <v>6850.5230000000001</v>
      </c>
      <c r="C50" s="8">
        <v>595.28899999999999</v>
      </c>
      <c r="D50" s="8">
        <v>6254.2640000000001</v>
      </c>
      <c r="E50" s="5">
        <v>0</v>
      </c>
      <c r="F50" s="4">
        <v>0</v>
      </c>
    </row>
    <row r="51" spans="1:9" x14ac:dyDescent="0.25">
      <c r="A51" s="9">
        <v>2020</v>
      </c>
      <c r="B51" s="6">
        <v>7396.8159999999998</v>
      </c>
      <c r="C51" s="8">
        <v>685.197</v>
      </c>
      <c r="D51" s="8">
        <v>6676.63</v>
      </c>
      <c r="E51" s="5">
        <v>0</v>
      </c>
      <c r="F51" s="4">
        <v>0</v>
      </c>
    </row>
    <row r="52" spans="1:9" x14ac:dyDescent="0.25">
      <c r="A52" s="9">
        <v>2021</v>
      </c>
      <c r="B52" s="6">
        <v>6960.46</v>
      </c>
      <c r="C52" s="8">
        <v>595.28899999999999</v>
      </c>
      <c r="D52" s="8">
        <v>6358.4210000000003</v>
      </c>
      <c r="E52" s="5">
        <v>0</v>
      </c>
      <c r="F52" s="4">
        <v>6.75</v>
      </c>
    </row>
    <row r="53" spans="1:9" x14ac:dyDescent="0.25">
      <c r="A53" s="9">
        <v>2022</v>
      </c>
      <c r="B53" s="6">
        <v>5904.1390000000001</v>
      </c>
      <c r="C53" s="8">
        <v>755.28899999999999</v>
      </c>
      <c r="D53" s="8">
        <v>5095.05</v>
      </c>
      <c r="E53" s="5">
        <v>0</v>
      </c>
      <c r="F53" s="4">
        <v>53.8</v>
      </c>
    </row>
    <row r="54" spans="1:9" x14ac:dyDescent="0.25">
      <c r="A54" s="9">
        <v>2023</v>
      </c>
      <c r="B54" s="6">
        <v>6714</v>
      </c>
      <c r="C54" s="8">
        <v>755.28899999999999</v>
      </c>
      <c r="D54" s="8">
        <v>5945.076</v>
      </c>
      <c r="E54" s="5">
        <v>0</v>
      </c>
      <c r="F54" s="4">
        <v>14</v>
      </c>
    </row>
    <row r="55" spans="1:9" x14ac:dyDescent="0.25">
      <c r="A55" s="9">
        <v>2024</v>
      </c>
      <c r="B55" s="6">
        <v>6766.9179999999997</v>
      </c>
      <c r="C55" s="8">
        <v>755.28899999999999</v>
      </c>
      <c r="D55" s="8">
        <v>6011.2290000000003</v>
      </c>
      <c r="E55" s="5">
        <v>0</v>
      </c>
      <c r="F55" s="4">
        <v>0.4</v>
      </c>
    </row>
    <row r="56" spans="1:9" x14ac:dyDescent="0.25">
      <c r="D56" s="4"/>
    </row>
    <row r="57" spans="1:9" x14ac:dyDescent="0.25">
      <c r="A57" s="1" t="s">
        <v>33</v>
      </c>
    </row>
    <row r="58" spans="1:9" x14ac:dyDescent="0.25">
      <c r="A58" s="1"/>
    </row>
    <row r="59" spans="1:9" ht="26.4" x14ac:dyDescent="0.25">
      <c r="B59" s="3" t="s">
        <v>1</v>
      </c>
      <c r="C59" s="3" t="s">
        <v>0</v>
      </c>
      <c r="D59" s="3" t="s">
        <v>39</v>
      </c>
      <c r="E59" s="3" t="s">
        <v>40</v>
      </c>
      <c r="F59" s="3" t="s">
        <v>41</v>
      </c>
    </row>
    <row r="60" spans="1:9" x14ac:dyDescent="0.25">
      <c r="A60">
        <v>2013</v>
      </c>
      <c r="B60" s="4">
        <v>5484.9479999999994</v>
      </c>
      <c r="C60" s="4">
        <v>5045.4989999999998</v>
      </c>
      <c r="D60" s="4">
        <v>61.673000000000002</v>
      </c>
      <c r="E60" s="4"/>
      <c r="F60" s="4">
        <v>377.77600000000001</v>
      </c>
    </row>
    <row r="61" spans="1:9" x14ac:dyDescent="0.25">
      <c r="A61">
        <v>2014</v>
      </c>
      <c r="B61" s="4">
        <v>5955.625</v>
      </c>
      <c r="C61" s="4">
        <v>5061.7460000000001</v>
      </c>
      <c r="D61" s="4">
        <v>173.04499999999999</v>
      </c>
      <c r="E61" s="4">
        <v>90.855000000000004</v>
      </c>
      <c r="F61" s="4">
        <v>629.97900000000004</v>
      </c>
      <c r="I61" s="4"/>
    </row>
    <row r="62" spans="1:9" x14ac:dyDescent="0.25">
      <c r="A62">
        <v>2015</v>
      </c>
      <c r="B62" s="4">
        <v>8193.8389999999999</v>
      </c>
      <c r="C62" s="4">
        <v>5068.6909999999998</v>
      </c>
      <c r="D62" s="4">
        <v>343.37599999999998</v>
      </c>
      <c r="E62" s="4">
        <v>57.625999999999998</v>
      </c>
      <c r="F62" s="4">
        <v>2724.1460000000002</v>
      </c>
      <c r="I62" s="5"/>
    </row>
    <row r="63" spans="1:9" x14ac:dyDescent="0.25">
      <c r="A63">
        <v>2016</v>
      </c>
      <c r="B63" s="4">
        <v>5745.9089999999997</v>
      </c>
      <c r="C63" s="4">
        <v>5136.607</v>
      </c>
      <c r="D63" s="4">
        <v>84.756</v>
      </c>
      <c r="E63" s="4">
        <v>75.105999999999995</v>
      </c>
      <c r="F63" s="4">
        <v>449.44000000000005</v>
      </c>
      <c r="I63" s="6"/>
    </row>
    <row r="64" spans="1:9" x14ac:dyDescent="0.25">
      <c r="A64">
        <v>2017</v>
      </c>
      <c r="B64" s="4">
        <v>5634.4490000000005</v>
      </c>
      <c r="C64" s="4">
        <v>5230.8059999999996</v>
      </c>
      <c r="D64" s="4">
        <v>9.7910000000000004</v>
      </c>
      <c r="E64" s="4">
        <v>60.18</v>
      </c>
      <c r="F64" s="4">
        <v>333.67200000000003</v>
      </c>
      <c r="I64" s="14"/>
    </row>
    <row r="65" spans="1:9" x14ac:dyDescent="0.25">
      <c r="A65">
        <v>2018</v>
      </c>
      <c r="B65" s="4">
        <v>5822.4870000000001</v>
      </c>
      <c r="C65" s="4">
        <v>5353.0810000000001</v>
      </c>
      <c r="D65" s="4">
        <v>137.852</v>
      </c>
      <c r="E65" s="4">
        <v>9.375</v>
      </c>
      <c r="F65" s="4">
        <v>322.17899999999997</v>
      </c>
      <c r="I65" s="6"/>
    </row>
    <row r="66" spans="1:9" x14ac:dyDescent="0.25">
      <c r="A66">
        <v>2019</v>
      </c>
      <c r="B66" s="4">
        <v>6172.0969999999998</v>
      </c>
      <c r="C66" s="4">
        <v>5497.6139999999996</v>
      </c>
      <c r="D66" s="4">
        <v>321.88799999999998</v>
      </c>
      <c r="E66" s="4">
        <v>68</v>
      </c>
      <c r="F66" s="4">
        <v>284.59500000000003</v>
      </c>
      <c r="I66" s="4"/>
    </row>
    <row r="67" spans="1:9" x14ac:dyDescent="0.25">
      <c r="A67">
        <v>2020</v>
      </c>
      <c r="B67" s="4">
        <v>6396.2049999999999</v>
      </c>
      <c r="C67" s="4">
        <v>5656.5609999999997</v>
      </c>
      <c r="D67" s="4">
        <v>588.39800000000002</v>
      </c>
      <c r="E67" s="4">
        <v>55</v>
      </c>
      <c r="F67" s="4">
        <v>96.246000000000009</v>
      </c>
      <c r="I67" s="4"/>
    </row>
    <row r="68" spans="1:9" x14ac:dyDescent="0.25">
      <c r="A68">
        <v>2021</v>
      </c>
      <c r="B68" s="4">
        <v>6173.3189999999995</v>
      </c>
      <c r="C68" s="4">
        <v>5503.62</v>
      </c>
      <c r="D68" s="4">
        <v>489.29300000000001</v>
      </c>
      <c r="E68" s="4">
        <v>100</v>
      </c>
      <c r="F68" s="4">
        <v>80.406000000000006</v>
      </c>
      <c r="I68" s="4"/>
    </row>
    <row r="69" spans="1:9" x14ac:dyDescent="0.25">
      <c r="A69">
        <v>2022</v>
      </c>
      <c r="B69" s="4">
        <v>6450.603000000001</v>
      </c>
      <c r="C69" s="4">
        <v>5707.8810000000003</v>
      </c>
      <c r="D69" s="4">
        <v>552.11300000000006</v>
      </c>
      <c r="E69" s="4">
        <v>100</v>
      </c>
      <c r="F69" s="4">
        <v>90.608999999999995</v>
      </c>
      <c r="I69" s="4"/>
    </row>
    <row r="70" spans="1:9" x14ac:dyDescent="0.25">
      <c r="A70">
        <v>2023</v>
      </c>
      <c r="B70" s="4">
        <v>6924.9659999999994</v>
      </c>
      <c r="C70" s="4">
        <v>6083.8090000000002</v>
      </c>
      <c r="D70" s="4">
        <v>683.63599999999997</v>
      </c>
      <c r="E70" s="4">
        <v>55</v>
      </c>
      <c r="F70" s="4">
        <v>102.521</v>
      </c>
      <c r="I70" s="4"/>
    </row>
    <row r="71" spans="1:9" x14ac:dyDescent="0.25">
      <c r="A71">
        <v>2024</v>
      </c>
      <c r="B71" s="4">
        <v>6934.0230000000001</v>
      </c>
      <c r="C71" s="4">
        <v>6395.8540000000003</v>
      </c>
      <c r="D71" s="4">
        <v>397.95499999999998</v>
      </c>
      <c r="E71" s="4">
        <v>55</v>
      </c>
      <c r="F71" s="4">
        <v>85.213999999999999</v>
      </c>
      <c r="I71" s="4"/>
    </row>
    <row r="72" spans="1:9" x14ac:dyDescent="0.25">
      <c r="B72" s="14"/>
      <c r="C72" s="14"/>
      <c r="D72" s="14"/>
      <c r="E72" s="13"/>
      <c r="I72" s="4"/>
    </row>
    <row r="73" spans="1:9" x14ac:dyDescent="0.25">
      <c r="A73" s="1" t="s">
        <v>14</v>
      </c>
      <c r="I73" s="4"/>
    </row>
    <row r="74" spans="1:9" x14ac:dyDescent="0.25">
      <c r="I74" s="4"/>
    </row>
    <row r="75" spans="1:9" ht="26.4" x14ac:dyDescent="0.25">
      <c r="A75" s="2"/>
      <c r="B75" s="3" t="s">
        <v>1</v>
      </c>
      <c r="C75" s="3" t="s">
        <v>0</v>
      </c>
      <c r="D75" s="3" t="s">
        <v>39</v>
      </c>
      <c r="E75" s="3" t="s">
        <v>40</v>
      </c>
      <c r="F75" s="3" t="s">
        <v>41</v>
      </c>
      <c r="I75" s="4"/>
    </row>
    <row r="76" spans="1:9" x14ac:dyDescent="0.25">
      <c r="A76">
        <v>2010</v>
      </c>
      <c r="B76" s="4">
        <v>20184.827000000001</v>
      </c>
      <c r="C76" s="5">
        <v>10937.181000000002</v>
      </c>
      <c r="D76" s="5">
        <v>5120.3339999999998</v>
      </c>
      <c r="E76" s="5">
        <v>2671.2240000000002</v>
      </c>
      <c r="F76" s="4">
        <v>1456.0880000000002</v>
      </c>
      <c r="G76" s="4"/>
      <c r="H76" s="4"/>
      <c r="I76" s="4"/>
    </row>
    <row r="77" spans="1:9" x14ac:dyDescent="0.25">
      <c r="A77">
        <v>2011</v>
      </c>
      <c r="B77" s="4">
        <v>19963.535000000003</v>
      </c>
      <c r="C77" s="5">
        <v>9879.9189999999999</v>
      </c>
      <c r="D77" s="5">
        <v>6238.085</v>
      </c>
      <c r="E77" s="5">
        <v>2482.3850000000002</v>
      </c>
      <c r="F77" s="4">
        <v>1363.146</v>
      </c>
      <c r="G77" s="4"/>
      <c r="H77" s="4"/>
      <c r="I77" s="4"/>
    </row>
    <row r="78" spans="1:9" x14ac:dyDescent="0.25">
      <c r="A78">
        <v>2012</v>
      </c>
      <c r="B78" s="4">
        <v>16293.83</v>
      </c>
      <c r="C78" s="5">
        <v>8414.9789999999994</v>
      </c>
      <c r="D78" s="5">
        <v>3626.3029999999999</v>
      </c>
      <c r="E78" s="5">
        <v>2528.0889999999999</v>
      </c>
      <c r="F78" s="4">
        <v>1724.4590000000001</v>
      </c>
      <c r="G78" s="4"/>
      <c r="H78" s="4"/>
      <c r="I78" s="4"/>
    </row>
    <row r="79" spans="1:9" x14ac:dyDescent="0.25">
      <c r="A79">
        <v>2013</v>
      </c>
      <c r="B79" s="4">
        <v>14220.535999999998</v>
      </c>
      <c r="C79" s="5">
        <v>8106.3530000000001</v>
      </c>
      <c r="D79" s="5">
        <v>2773.94</v>
      </c>
      <c r="E79" s="5">
        <v>1877.8979999999999</v>
      </c>
      <c r="F79" s="4">
        <v>1462.345</v>
      </c>
      <c r="G79" s="4"/>
      <c r="H79" s="4"/>
      <c r="I79" s="4"/>
    </row>
    <row r="80" spans="1:9" x14ac:dyDescent="0.25">
      <c r="A80">
        <v>2014</v>
      </c>
      <c r="B80" s="4">
        <v>14441.113000000001</v>
      </c>
      <c r="C80" s="5">
        <v>8198.0190000000002</v>
      </c>
      <c r="D80" s="5">
        <v>2933.9459999999999</v>
      </c>
      <c r="E80" s="5">
        <v>1943.18</v>
      </c>
      <c r="F80" s="4">
        <v>1365.9680000000001</v>
      </c>
      <c r="G80" s="4"/>
      <c r="H80" s="4"/>
      <c r="I80" s="4"/>
    </row>
    <row r="81" spans="1:9" x14ac:dyDescent="0.25">
      <c r="A81">
        <v>2015</v>
      </c>
      <c r="B81" s="4">
        <v>15207.304999999998</v>
      </c>
      <c r="C81" s="5">
        <v>8203.6959999999999</v>
      </c>
      <c r="D81" s="5">
        <v>2722.4229999999998</v>
      </c>
      <c r="E81" s="5">
        <v>3044.98</v>
      </c>
      <c r="F81" s="4">
        <v>1236.2060000000001</v>
      </c>
      <c r="G81" s="4"/>
      <c r="H81" s="4"/>
      <c r="I81" s="4"/>
    </row>
    <row r="82" spans="1:9" x14ac:dyDescent="0.25">
      <c r="A82">
        <v>2016</v>
      </c>
      <c r="B82" s="4">
        <v>13507.517999999998</v>
      </c>
      <c r="C82" s="4">
        <v>7312.5749999999998</v>
      </c>
      <c r="D82" s="5">
        <v>2231.11</v>
      </c>
      <c r="E82" s="5">
        <v>2893.7020000000002</v>
      </c>
      <c r="F82" s="4">
        <v>1070.1309999999999</v>
      </c>
      <c r="G82" s="4"/>
      <c r="H82" s="4"/>
      <c r="I82" s="4"/>
    </row>
    <row r="83" spans="1:9" x14ac:dyDescent="0.25">
      <c r="A83">
        <v>2017</v>
      </c>
      <c r="B83" s="4">
        <v>13520.851999999999</v>
      </c>
      <c r="C83" s="4">
        <v>7528.4719999999998</v>
      </c>
      <c r="D83" s="5">
        <v>2369.415</v>
      </c>
      <c r="E83" s="5">
        <v>2784.4690000000001</v>
      </c>
      <c r="F83" s="4">
        <v>838.49600000000009</v>
      </c>
      <c r="G83" s="4"/>
      <c r="H83" s="4"/>
      <c r="I83" s="4"/>
    </row>
    <row r="84" spans="1:9" x14ac:dyDescent="0.25">
      <c r="A84" s="9">
        <v>2018</v>
      </c>
      <c r="B84" s="6">
        <v>14251.920999999998</v>
      </c>
      <c r="C84" s="6">
        <v>7568.9709999999995</v>
      </c>
      <c r="D84" s="8">
        <v>3139.087</v>
      </c>
      <c r="E84" s="8">
        <v>2767.268</v>
      </c>
      <c r="F84" s="4">
        <v>776.59500000000003</v>
      </c>
      <c r="G84" s="4"/>
      <c r="H84" s="4"/>
      <c r="I84" s="4"/>
    </row>
    <row r="85" spans="1:9" x14ac:dyDescent="0.25">
      <c r="A85" s="9">
        <v>2019</v>
      </c>
      <c r="B85" s="6">
        <v>14823.6</v>
      </c>
      <c r="C85" s="6">
        <v>7862.192</v>
      </c>
      <c r="D85" s="8">
        <v>3312.1850000000004</v>
      </c>
      <c r="E85" s="8">
        <v>3345.3040000000001</v>
      </c>
      <c r="F85" s="4">
        <v>303.91899999999998</v>
      </c>
      <c r="G85" s="4"/>
      <c r="H85" s="4"/>
      <c r="I85" s="4"/>
    </row>
    <row r="86" spans="1:9" x14ac:dyDescent="0.25">
      <c r="A86" s="9">
        <v>2020</v>
      </c>
      <c r="B86" s="6">
        <v>14305.985999999999</v>
      </c>
      <c r="C86" s="6">
        <v>7262.7730000000001</v>
      </c>
      <c r="D86" s="8">
        <v>1401.09</v>
      </c>
      <c r="E86" s="8">
        <v>5603.0420000000004</v>
      </c>
      <c r="F86" s="4">
        <v>39.081000000000003</v>
      </c>
      <c r="G86" s="4"/>
      <c r="H86" s="4"/>
      <c r="I86" s="4"/>
    </row>
    <row r="87" spans="1:9" x14ac:dyDescent="0.25">
      <c r="A87" s="9">
        <v>2021</v>
      </c>
      <c r="B87" s="6">
        <v>14758.780999999999</v>
      </c>
      <c r="C87" s="6">
        <v>7907.848</v>
      </c>
      <c r="D87" s="8">
        <v>970.01</v>
      </c>
      <c r="E87" s="8">
        <v>5874.6390000000001</v>
      </c>
      <c r="F87" s="4">
        <v>6.2839999999999998</v>
      </c>
      <c r="G87" s="4"/>
      <c r="H87" s="4"/>
      <c r="I87" s="4"/>
    </row>
    <row r="88" spans="1:9" x14ac:dyDescent="0.25">
      <c r="A88" s="9">
        <v>2022</v>
      </c>
      <c r="B88" s="6">
        <v>14962.582</v>
      </c>
      <c r="C88" s="6">
        <v>8205.2090000000007</v>
      </c>
      <c r="D88" s="8">
        <v>302.18799999999999</v>
      </c>
      <c r="E88" s="4">
        <v>6450.3040000000001</v>
      </c>
      <c r="F88" s="4">
        <v>4.8810000000000002</v>
      </c>
      <c r="G88" s="4"/>
      <c r="H88" s="4"/>
      <c r="I88" s="4"/>
    </row>
    <row r="89" spans="1:9" x14ac:dyDescent="0.25">
      <c r="A89" s="9">
        <v>2023</v>
      </c>
      <c r="B89" s="6">
        <v>16033.599</v>
      </c>
      <c r="C89" s="6">
        <v>8907.0779999999995</v>
      </c>
      <c r="D89" s="8">
        <v>600.27800000000002</v>
      </c>
      <c r="E89" s="4">
        <v>6504.4309999999996</v>
      </c>
      <c r="F89" s="4">
        <v>21.812000000000001</v>
      </c>
      <c r="G89" s="4"/>
      <c r="H89" s="4"/>
      <c r="I89" s="4"/>
    </row>
    <row r="90" spans="1:9" x14ac:dyDescent="0.25">
      <c r="A90" s="9">
        <v>2024</v>
      </c>
      <c r="B90" s="6">
        <v>17021.733</v>
      </c>
      <c r="C90" s="6">
        <v>8657.57</v>
      </c>
      <c r="D90" s="8">
        <v>1313.432</v>
      </c>
      <c r="E90" s="4">
        <v>7032.683</v>
      </c>
      <c r="F90" s="4">
        <v>18.047999999999998</v>
      </c>
      <c r="G90" s="4"/>
      <c r="H90" s="4"/>
      <c r="I90" s="4"/>
    </row>
    <row r="92" spans="1:9" x14ac:dyDescent="0.25">
      <c r="A92" s="1" t="s">
        <v>15</v>
      </c>
    </row>
    <row r="94" spans="1:9" ht="26.4" x14ac:dyDescent="0.25">
      <c r="A94" s="2"/>
      <c r="B94" s="3" t="s">
        <v>1</v>
      </c>
      <c r="C94" s="3" t="s">
        <v>0</v>
      </c>
      <c r="D94" s="3" t="s">
        <v>39</v>
      </c>
      <c r="E94" s="3" t="s">
        <v>40</v>
      </c>
      <c r="F94" s="3" t="s">
        <v>41</v>
      </c>
    </row>
    <row r="95" spans="1:9" x14ac:dyDescent="0.25">
      <c r="A95">
        <v>2010</v>
      </c>
      <c r="B95" s="4">
        <v>1948</v>
      </c>
      <c r="C95" s="4">
        <v>874</v>
      </c>
      <c r="D95" s="4">
        <v>0</v>
      </c>
      <c r="E95" s="4">
        <v>1074</v>
      </c>
      <c r="F95" s="4">
        <v>0</v>
      </c>
      <c r="G95" s="4"/>
      <c r="H95" s="4"/>
      <c r="I95" s="4"/>
    </row>
    <row r="96" spans="1:9" x14ac:dyDescent="0.25">
      <c r="A96">
        <v>2011</v>
      </c>
      <c r="B96" s="4">
        <v>1814</v>
      </c>
      <c r="C96" s="4">
        <v>645</v>
      </c>
      <c r="D96" s="4">
        <v>147</v>
      </c>
      <c r="E96" s="4">
        <v>1022</v>
      </c>
      <c r="F96" s="4">
        <v>0</v>
      </c>
      <c r="G96" s="4"/>
      <c r="H96" s="4"/>
      <c r="I96" s="4"/>
    </row>
    <row r="97" spans="1:9" x14ac:dyDescent="0.25">
      <c r="A97">
        <v>2012</v>
      </c>
      <c r="B97" s="4">
        <v>2049</v>
      </c>
      <c r="C97" s="4">
        <v>769</v>
      </c>
      <c r="D97" s="4">
        <v>44</v>
      </c>
      <c r="E97" s="4">
        <v>1236</v>
      </c>
      <c r="F97" s="4">
        <v>0</v>
      </c>
      <c r="G97" s="4"/>
      <c r="H97" s="4"/>
      <c r="I97" s="4"/>
    </row>
    <row r="98" spans="1:9" x14ac:dyDescent="0.25">
      <c r="A98">
        <v>2013</v>
      </c>
      <c r="B98" s="4">
        <v>2042</v>
      </c>
      <c r="C98" s="4">
        <v>1155</v>
      </c>
      <c r="D98" s="4">
        <v>25</v>
      </c>
      <c r="E98" s="4">
        <v>862</v>
      </c>
      <c r="F98" s="4">
        <v>0</v>
      </c>
      <c r="G98" s="4"/>
      <c r="H98" s="4"/>
      <c r="I98" s="4"/>
    </row>
    <row r="99" spans="1:9" x14ac:dyDescent="0.25">
      <c r="A99">
        <v>2014</v>
      </c>
      <c r="B99" s="4">
        <v>1946</v>
      </c>
      <c r="C99" s="4">
        <v>875</v>
      </c>
      <c r="D99" s="4">
        <v>658</v>
      </c>
      <c r="E99" s="4">
        <v>413</v>
      </c>
      <c r="F99" s="4">
        <v>0</v>
      </c>
      <c r="G99" s="4"/>
      <c r="H99" s="4"/>
      <c r="I99" s="4"/>
    </row>
    <row r="100" spans="1:9" x14ac:dyDescent="0.25">
      <c r="A100">
        <v>2015</v>
      </c>
      <c r="B100" s="4">
        <v>1962</v>
      </c>
      <c r="C100" s="4">
        <v>1087</v>
      </c>
      <c r="D100" s="4">
        <v>69</v>
      </c>
      <c r="E100" s="4">
        <v>806</v>
      </c>
      <c r="F100" s="4">
        <v>0</v>
      </c>
    </row>
    <row r="101" spans="1:9" x14ac:dyDescent="0.25">
      <c r="A101">
        <v>2016</v>
      </c>
      <c r="B101" s="4">
        <v>2217</v>
      </c>
      <c r="C101" s="4">
        <v>1252</v>
      </c>
      <c r="D101" s="4">
        <v>56</v>
      </c>
      <c r="E101" s="4">
        <v>909</v>
      </c>
      <c r="F101" s="4">
        <v>0</v>
      </c>
    </row>
    <row r="102" spans="1:9" x14ac:dyDescent="0.25">
      <c r="A102">
        <v>2017</v>
      </c>
      <c r="B102" s="4">
        <v>2439.9810000000007</v>
      </c>
      <c r="C102" s="4">
        <v>1341.9895500000002</v>
      </c>
      <c r="D102" s="4">
        <v>0</v>
      </c>
      <c r="E102" s="4">
        <v>1097.9914500000002</v>
      </c>
      <c r="F102" s="4">
        <v>0</v>
      </c>
    </row>
    <row r="103" spans="1:9" x14ac:dyDescent="0.25">
      <c r="A103" s="9">
        <v>2018</v>
      </c>
      <c r="B103" s="4">
        <v>2445.61</v>
      </c>
      <c r="C103" s="4">
        <v>1345.0855000000001</v>
      </c>
      <c r="D103" s="4">
        <v>0</v>
      </c>
      <c r="E103" s="4">
        <v>1100.5245</v>
      </c>
      <c r="F103" s="4">
        <v>0</v>
      </c>
    </row>
    <row r="104" spans="1:9" x14ac:dyDescent="0.25">
      <c r="A104">
        <v>2019</v>
      </c>
      <c r="B104" s="4">
        <v>3027.0529999999999</v>
      </c>
      <c r="C104" s="4">
        <v>1664.87915</v>
      </c>
      <c r="D104" s="4">
        <v>0</v>
      </c>
      <c r="E104" s="4">
        <v>1362.1738499999999</v>
      </c>
      <c r="F104" s="4">
        <v>0</v>
      </c>
    </row>
    <row r="105" spans="1:9" x14ac:dyDescent="0.25">
      <c r="A105">
        <v>2020</v>
      </c>
      <c r="B105" s="4">
        <v>3635</v>
      </c>
      <c r="C105" s="4">
        <v>1999.2500000000002</v>
      </c>
      <c r="D105" s="4">
        <v>0</v>
      </c>
      <c r="E105" s="4">
        <v>1635.75</v>
      </c>
      <c r="F105" s="4">
        <v>0</v>
      </c>
    </row>
    <row r="106" spans="1:9" x14ac:dyDescent="0.25">
      <c r="A106">
        <v>2021</v>
      </c>
      <c r="B106" s="4">
        <v>3928</v>
      </c>
      <c r="C106" s="4">
        <v>2160.4</v>
      </c>
      <c r="D106" s="4">
        <v>0</v>
      </c>
      <c r="E106" s="4">
        <v>1767.6000000000001</v>
      </c>
      <c r="F106" s="4">
        <v>0</v>
      </c>
    </row>
    <row r="107" spans="1:9" x14ac:dyDescent="0.25">
      <c r="A107">
        <v>2022</v>
      </c>
      <c r="B107" s="4">
        <v>4559</v>
      </c>
      <c r="C107" s="4">
        <v>2507.4500000000003</v>
      </c>
      <c r="D107" s="4">
        <v>0</v>
      </c>
      <c r="E107" s="4">
        <v>2051.5500000000002</v>
      </c>
      <c r="F107" s="4">
        <v>0</v>
      </c>
    </row>
    <row r="108" spans="1:9" x14ac:dyDescent="0.25">
      <c r="A108">
        <v>2023</v>
      </c>
      <c r="B108" s="4">
        <v>5510</v>
      </c>
      <c r="C108" s="4">
        <v>3030.5000000000005</v>
      </c>
      <c r="D108" s="4">
        <v>0</v>
      </c>
      <c r="E108" s="4">
        <v>2479.5</v>
      </c>
      <c r="F108" s="4">
        <v>0</v>
      </c>
    </row>
    <row r="109" spans="1:9" x14ac:dyDescent="0.25">
      <c r="A109">
        <v>2024</v>
      </c>
      <c r="B109" s="4">
        <v>6821.2889999999998</v>
      </c>
      <c r="C109" s="4">
        <v>4715.308</v>
      </c>
      <c r="D109" s="4">
        <v>0</v>
      </c>
      <c r="E109" s="4">
        <v>2105.9809999999998</v>
      </c>
      <c r="F109" s="4">
        <v>0</v>
      </c>
    </row>
    <row r="110" spans="1:9" x14ac:dyDescent="0.25">
      <c r="C110" s="5"/>
      <c r="D110" s="5"/>
    </row>
    <row r="111" spans="1:9" x14ac:dyDescent="0.25">
      <c r="A111" s="1" t="s">
        <v>16</v>
      </c>
    </row>
    <row r="113" spans="1:9" ht="26.4" x14ac:dyDescent="0.25">
      <c r="A113" s="2"/>
      <c r="B113" s="3" t="s">
        <v>1</v>
      </c>
      <c r="C113" s="3" t="s">
        <v>0</v>
      </c>
      <c r="D113" s="3" t="s">
        <v>39</v>
      </c>
      <c r="E113" s="3" t="s">
        <v>40</v>
      </c>
      <c r="F113" s="3" t="s">
        <v>41</v>
      </c>
    </row>
    <row r="114" spans="1:9" x14ac:dyDescent="0.25">
      <c r="A114">
        <v>2010</v>
      </c>
      <c r="B114" s="4">
        <v>13874.833999999999</v>
      </c>
      <c r="C114" s="4">
        <v>5848.0379999999996</v>
      </c>
      <c r="D114" s="4">
        <v>0</v>
      </c>
      <c r="E114" s="4">
        <v>8026.7960000000003</v>
      </c>
      <c r="F114" s="4">
        <v>0</v>
      </c>
      <c r="G114" s="4"/>
      <c r="H114" s="4"/>
      <c r="I114" s="4"/>
    </row>
    <row r="115" spans="1:9" x14ac:dyDescent="0.25">
      <c r="A115">
        <v>2011</v>
      </c>
      <c r="B115" s="4">
        <v>16299.173000000001</v>
      </c>
      <c r="C115" s="4">
        <v>6064.42</v>
      </c>
      <c r="D115" s="4">
        <v>0</v>
      </c>
      <c r="E115" s="4">
        <v>10234.753000000001</v>
      </c>
      <c r="F115" s="4">
        <v>0</v>
      </c>
      <c r="G115" s="4"/>
      <c r="H115" s="4"/>
      <c r="I115" s="4"/>
    </row>
    <row r="116" spans="1:9" x14ac:dyDescent="0.25">
      <c r="A116">
        <v>2012</v>
      </c>
      <c r="B116" s="4">
        <v>16178.15</v>
      </c>
      <c r="C116" s="4">
        <v>5737.0990000000002</v>
      </c>
      <c r="D116" s="4">
        <v>0</v>
      </c>
      <c r="E116" s="4">
        <v>10441.050999999999</v>
      </c>
      <c r="F116" s="4">
        <v>0</v>
      </c>
      <c r="G116" s="4"/>
      <c r="H116" s="4"/>
      <c r="I116" s="4"/>
    </row>
    <row r="117" spans="1:9" x14ac:dyDescent="0.25">
      <c r="A117">
        <v>2013</v>
      </c>
      <c r="B117" s="4">
        <v>16128.98</v>
      </c>
      <c r="C117" s="4">
        <v>5092.7539999999999</v>
      </c>
      <c r="D117" s="4">
        <v>0</v>
      </c>
      <c r="E117" s="4">
        <v>11036.226000000001</v>
      </c>
      <c r="F117" s="4">
        <v>0</v>
      </c>
      <c r="G117" s="4"/>
      <c r="H117" s="4"/>
      <c r="I117" s="4"/>
    </row>
    <row r="118" spans="1:9" x14ac:dyDescent="0.25">
      <c r="A118">
        <v>2014</v>
      </c>
      <c r="B118" s="4">
        <v>15344.999999999998</v>
      </c>
      <c r="C118" s="4">
        <v>5187.4269999999997</v>
      </c>
      <c r="D118" s="4">
        <v>5688.4229999999998</v>
      </c>
      <c r="E118" s="4">
        <v>4469.1499999999996</v>
      </c>
      <c r="F118" s="4">
        <v>0</v>
      </c>
      <c r="G118" s="4"/>
      <c r="H118" s="4"/>
      <c r="I118" s="4"/>
    </row>
    <row r="119" spans="1:9" x14ac:dyDescent="0.25">
      <c r="A119">
        <v>2015</v>
      </c>
      <c r="B119" s="4">
        <v>12242</v>
      </c>
      <c r="C119" s="4">
        <v>5835</v>
      </c>
      <c r="D119" s="4">
        <v>2711</v>
      </c>
      <c r="E119" s="4">
        <v>3696</v>
      </c>
      <c r="F119" s="4">
        <v>0</v>
      </c>
      <c r="G119" s="4"/>
      <c r="H119" s="4"/>
      <c r="I119" s="4"/>
    </row>
    <row r="120" spans="1:9" x14ac:dyDescent="0.25">
      <c r="A120">
        <v>2016</v>
      </c>
      <c r="B120" s="4">
        <v>13112</v>
      </c>
      <c r="C120" s="4">
        <v>5710</v>
      </c>
      <c r="D120" s="4">
        <v>2639</v>
      </c>
      <c r="E120" s="4">
        <v>4763</v>
      </c>
      <c r="F120" s="4">
        <v>0</v>
      </c>
      <c r="G120" s="4"/>
      <c r="H120" s="4"/>
      <c r="I120" s="4"/>
    </row>
    <row r="121" spans="1:9" x14ac:dyDescent="0.25">
      <c r="A121">
        <v>2017</v>
      </c>
      <c r="B121" s="4">
        <v>12301</v>
      </c>
      <c r="C121" s="4">
        <v>5771</v>
      </c>
      <c r="D121" s="4">
        <v>3436</v>
      </c>
      <c r="E121" s="4">
        <v>3094</v>
      </c>
      <c r="F121" s="4">
        <v>0</v>
      </c>
      <c r="G121" s="4"/>
      <c r="H121" s="4"/>
      <c r="I121" s="4"/>
    </row>
    <row r="122" spans="1:9" x14ac:dyDescent="0.25">
      <c r="A122">
        <v>2018</v>
      </c>
      <c r="B122" s="4">
        <v>12854.655000000001</v>
      </c>
      <c r="C122" s="4">
        <v>5392.02</v>
      </c>
      <c r="D122" s="4">
        <v>3594.6309999999999</v>
      </c>
      <c r="E122" s="4">
        <v>3141.5210000000002</v>
      </c>
      <c r="F122" s="4">
        <v>726.48299999999995</v>
      </c>
      <c r="G122" s="4"/>
      <c r="H122" s="4"/>
      <c r="I122" s="4"/>
    </row>
    <row r="123" spans="1:9" x14ac:dyDescent="0.25">
      <c r="A123">
        <v>2019</v>
      </c>
      <c r="B123" s="4">
        <v>13126</v>
      </c>
      <c r="C123" s="4">
        <v>6080.03</v>
      </c>
      <c r="D123" s="4">
        <v>3483.1390000000001</v>
      </c>
      <c r="E123" s="4">
        <v>2881.3159999999998</v>
      </c>
      <c r="F123" s="4">
        <v>681.38199999999995</v>
      </c>
      <c r="H123" s="4"/>
      <c r="I123" s="4"/>
    </row>
    <row r="124" spans="1:9" x14ac:dyDescent="0.25">
      <c r="A124">
        <v>2020</v>
      </c>
      <c r="B124" s="4">
        <v>13767.937</v>
      </c>
      <c r="C124" s="4">
        <v>6385</v>
      </c>
      <c r="D124" s="4">
        <v>3854.7</v>
      </c>
      <c r="E124" s="4">
        <v>3379.4369999999999</v>
      </c>
      <c r="F124" s="4">
        <v>148.80000000000001</v>
      </c>
      <c r="H124" s="4"/>
      <c r="I124" s="4"/>
    </row>
    <row r="125" spans="1:9" x14ac:dyDescent="0.25">
      <c r="A125">
        <v>2021</v>
      </c>
      <c r="B125" s="4">
        <v>15759</v>
      </c>
      <c r="C125" s="4">
        <v>7156</v>
      </c>
      <c r="D125" s="4">
        <v>4126</v>
      </c>
      <c r="E125" s="4">
        <v>4306</v>
      </c>
      <c r="F125" s="4">
        <v>171</v>
      </c>
      <c r="H125" s="4"/>
      <c r="I125" s="4"/>
    </row>
    <row r="126" spans="1:9" x14ac:dyDescent="0.25">
      <c r="A126">
        <v>2022</v>
      </c>
      <c r="B126" s="4">
        <v>16237.300000000001</v>
      </c>
      <c r="C126" s="4">
        <v>6926.4</v>
      </c>
      <c r="D126" s="4">
        <v>4877.3</v>
      </c>
      <c r="E126" s="4">
        <v>4286.8999999999996</v>
      </c>
      <c r="F126" s="4">
        <v>146.69999999999999</v>
      </c>
      <c r="H126" s="4"/>
      <c r="I126" s="4"/>
    </row>
    <row r="127" spans="1:9" x14ac:dyDescent="0.25">
      <c r="A127">
        <v>2023</v>
      </c>
      <c r="B127" s="4">
        <v>16666.562999999998</v>
      </c>
      <c r="C127" s="4">
        <v>7375.32</v>
      </c>
      <c r="D127" s="4">
        <v>4893.9650000000001</v>
      </c>
      <c r="E127" s="4">
        <v>4114.5540000000001</v>
      </c>
      <c r="F127" s="4">
        <v>282.72399999999999</v>
      </c>
      <c r="H127" s="4"/>
      <c r="I127" s="4"/>
    </row>
    <row r="128" spans="1:9" x14ac:dyDescent="0.25">
      <c r="A128">
        <v>2024</v>
      </c>
      <c r="B128" s="4">
        <v>17491.723000000002</v>
      </c>
      <c r="C128" s="4">
        <v>7582.8519999999999</v>
      </c>
      <c r="D128" s="4">
        <v>6040.0060000000003</v>
      </c>
      <c r="E128" s="4">
        <v>3475.3249999999998</v>
      </c>
      <c r="F128" s="4">
        <v>393.53999999999996</v>
      </c>
      <c r="H128" s="4"/>
      <c r="I128" s="4"/>
    </row>
    <row r="130" spans="1:9" x14ac:dyDescent="0.25">
      <c r="A130" s="1" t="s">
        <v>18</v>
      </c>
    </row>
    <row r="132" spans="1:9" ht="26.4" x14ac:dyDescent="0.25">
      <c r="A132" s="2"/>
      <c r="B132" s="3" t="s">
        <v>1</v>
      </c>
      <c r="C132" s="3" t="s">
        <v>0</v>
      </c>
      <c r="D132" s="3" t="s">
        <v>39</v>
      </c>
      <c r="E132" s="3" t="s">
        <v>40</v>
      </c>
      <c r="F132" s="3" t="s">
        <v>41</v>
      </c>
    </row>
    <row r="133" spans="1:9" x14ac:dyDescent="0.25">
      <c r="A133">
        <v>2010</v>
      </c>
      <c r="B133" s="4">
        <v>18748.667000000001</v>
      </c>
      <c r="C133" s="4">
        <v>6602.5659999999998</v>
      </c>
      <c r="D133" s="4">
        <v>6652.799</v>
      </c>
      <c r="E133" s="4">
        <v>2077.7800000000002</v>
      </c>
      <c r="F133" s="4">
        <v>3415.5219999999999</v>
      </c>
    </row>
    <row r="134" spans="1:9" x14ac:dyDescent="0.25">
      <c r="A134">
        <v>2011</v>
      </c>
      <c r="B134" s="4">
        <v>18745.786</v>
      </c>
      <c r="C134" s="4">
        <v>6004.4620000000004</v>
      </c>
      <c r="D134" s="4">
        <v>7127.8140000000003</v>
      </c>
      <c r="E134" s="4">
        <v>1399.998</v>
      </c>
      <c r="F134" s="4">
        <v>4213.5119999999997</v>
      </c>
      <c r="H134" s="4"/>
      <c r="I134" s="4"/>
    </row>
    <row r="135" spans="1:9" x14ac:dyDescent="0.25">
      <c r="A135">
        <v>2012</v>
      </c>
      <c r="B135" s="4">
        <v>17245.025000000001</v>
      </c>
      <c r="C135" s="4">
        <v>5674.5140000000001</v>
      </c>
      <c r="D135" s="4">
        <v>5413.9740000000002</v>
      </c>
      <c r="E135" s="4">
        <v>1821.079</v>
      </c>
      <c r="F135" s="4">
        <v>4335.4579999999996</v>
      </c>
      <c r="H135" s="4"/>
      <c r="I135" s="4"/>
    </row>
    <row r="136" spans="1:9" x14ac:dyDescent="0.25">
      <c r="A136">
        <v>2013</v>
      </c>
      <c r="B136" s="4">
        <v>16717.697</v>
      </c>
      <c r="C136" s="4">
        <v>5193.2110000000002</v>
      </c>
      <c r="D136" s="4">
        <v>7727.2160000000003</v>
      </c>
      <c r="E136" s="4">
        <v>1082.0519999999999</v>
      </c>
      <c r="F136" s="4">
        <v>2715.2180000000003</v>
      </c>
    </row>
    <row r="137" spans="1:9" x14ac:dyDescent="0.25">
      <c r="A137">
        <v>2014</v>
      </c>
      <c r="B137" s="4">
        <v>14327.252</v>
      </c>
      <c r="C137" s="4">
        <v>5236.7280000000001</v>
      </c>
      <c r="D137" s="4">
        <v>5262.38</v>
      </c>
      <c r="E137" s="4">
        <v>2219.6880000000001</v>
      </c>
      <c r="F137" s="4">
        <v>1608.4559999999999</v>
      </c>
    </row>
    <row r="138" spans="1:9" x14ac:dyDescent="0.25">
      <c r="A138">
        <v>2015</v>
      </c>
      <c r="B138" s="4">
        <v>14545.068999999998</v>
      </c>
      <c r="C138" s="4">
        <v>5120.6899999999996</v>
      </c>
      <c r="D138" s="4">
        <v>6173.9979999999996</v>
      </c>
      <c r="E138" s="4">
        <v>1526.329</v>
      </c>
      <c r="F138" s="4">
        <v>1724.0519999999999</v>
      </c>
    </row>
    <row r="139" spans="1:9" x14ac:dyDescent="0.25">
      <c r="A139">
        <v>2016</v>
      </c>
      <c r="B139" s="4">
        <v>14857.934999999999</v>
      </c>
      <c r="C139" s="4">
        <v>4759.1019999999999</v>
      </c>
      <c r="D139" s="4">
        <v>7374.933</v>
      </c>
      <c r="E139" s="4">
        <v>1950.652</v>
      </c>
      <c r="F139" s="4">
        <v>773.24799999999993</v>
      </c>
    </row>
    <row r="140" spans="1:9" x14ac:dyDescent="0.25">
      <c r="A140">
        <v>2017</v>
      </c>
      <c r="B140" s="4">
        <v>15570.464999999998</v>
      </c>
      <c r="C140" s="4">
        <v>4929.9859999999999</v>
      </c>
      <c r="D140" s="4">
        <v>7966.9539999999997</v>
      </c>
      <c r="E140" s="4">
        <v>2578.3710000000001</v>
      </c>
      <c r="F140" s="4">
        <v>95.153999999999996</v>
      </c>
    </row>
    <row r="141" spans="1:9" x14ac:dyDescent="0.25">
      <c r="A141">
        <v>2018</v>
      </c>
      <c r="B141" s="4">
        <v>15038.905000000002</v>
      </c>
      <c r="C141" s="4">
        <v>5168.5600000000004</v>
      </c>
      <c r="D141" s="4">
        <v>7271.1750000000002</v>
      </c>
      <c r="E141" s="4">
        <v>2577.2730000000001</v>
      </c>
      <c r="F141" s="4">
        <v>21.896999999999998</v>
      </c>
    </row>
    <row r="142" spans="1:9" x14ac:dyDescent="0.25">
      <c r="A142">
        <v>2019</v>
      </c>
      <c r="B142" s="4">
        <v>16704</v>
      </c>
      <c r="C142" s="4">
        <v>8533.2720000000008</v>
      </c>
      <c r="D142" s="4">
        <v>5183.72</v>
      </c>
      <c r="E142" s="4">
        <v>1987.749</v>
      </c>
      <c r="F142" s="4">
        <v>77.623999999999995</v>
      </c>
    </row>
    <row r="143" spans="1:9" x14ac:dyDescent="0.25">
      <c r="A143">
        <v>2020</v>
      </c>
      <c r="B143" s="4">
        <v>15099</v>
      </c>
      <c r="C143" s="4">
        <v>9751.2999999999993</v>
      </c>
      <c r="D143" s="4">
        <v>4500.6000000000004</v>
      </c>
      <c r="E143" s="4">
        <v>750.1</v>
      </c>
      <c r="F143" s="4">
        <v>97</v>
      </c>
    </row>
    <row r="144" spans="1:9" x14ac:dyDescent="0.25">
      <c r="A144">
        <v>2021</v>
      </c>
      <c r="B144" s="4">
        <v>14656</v>
      </c>
      <c r="C144" s="4">
        <v>10251.5</v>
      </c>
      <c r="D144" s="4">
        <v>4100.6000000000004</v>
      </c>
      <c r="E144" s="4">
        <v>292.90000000000003</v>
      </c>
      <c r="F144" s="4">
        <v>11</v>
      </c>
    </row>
    <row r="145" spans="1:6" x14ac:dyDescent="0.25">
      <c r="A145">
        <v>2022</v>
      </c>
      <c r="B145" s="4">
        <v>15155</v>
      </c>
      <c r="C145" s="4">
        <v>10902.96</v>
      </c>
      <c r="D145" s="4">
        <v>4088.61</v>
      </c>
      <c r="E145" s="4">
        <v>151.43</v>
      </c>
      <c r="F145" s="4">
        <v>12</v>
      </c>
    </row>
    <row r="146" spans="1:6" x14ac:dyDescent="0.25">
      <c r="A146">
        <v>2023</v>
      </c>
      <c r="B146" s="4">
        <v>16568.144000000004</v>
      </c>
      <c r="C146" s="4">
        <v>13666.859</v>
      </c>
      <c r="D146" s="4">
        <v>224.00700000000006</v>
      </c>
      <c r="E146" s="4">
        <v>2662.7520000000004</v>
      </c>
      <c r="F146" s="4">
        <v>14.526</v>
      </c>
    </row>
    <row r="147" spans="1:6" x14ac:dyDescent="0.25">
      <c r="A147">
        <v>2024</v>
      </c>
      <c r="B147" s="4">
        <v>18996.404999999999</v>
      </c>
      <c r="C147" s="4">
        <v>15531.38</v>
      </c>
      <c r="D147" s="4">
        <v>270.30699999999979</v>
      </c>
      <c r="E147" s="4">
        <v>3183.2220000000002</v>
      </c>
      <c r="F147" s="4">
        <v>11.496</v>
      </c>
    </row>
    <row r="148" spans="1:6" x14ac:dyDescent="0.25">
      <c r="D148" s="4"/>
    </row>
    <row r="149" spans="1:6" x14ac:dyDescent="0.25">
      <c r="A149" s="1" t="s">
        <v>17</v>
      </c>
    </row>
    <row r="151" spans="1:6" ht="26.4" x14ac:dyDescent="0.25">
      <c r="A151" s="2"/>
      <c r="B151" s="3" t="s">
        <v>1</v>
      </c>
      <c r="C151" s="3" t="s">
        <v>0</v>
      </c>
      <c r="D151" s="3" t="s">
        <v>39</v>
      </c>
      <c r="E151" s="3" t="s">
        <v>40</v>
      </c>
      <c r="F151" s="3" t="s">
        <v>41</v>
      </c>
    </row>
    <row r="152" spans="1:6" x14ac:dyDescent="0.25">
      <c r="A152">
        <v>2010</v>
      </c>
      <c r="B152" s="4">
        <v>5442.8599999999988</v>
      </c>
      <c r="C152" s="5">
        <v>4440.0739999999996</v>
      </c>
      <c r="D152" s="5">
        <v>0</v>
      </c>
      <c r="E152" s="4">
        <v>937.08400000000006</v>
      </c>
      <c r="F152" s="4">
        <v>32.850999999999999</v>
      </c>
    </row>
    <row r="153" spans="1:6" x14ac:dyDescent="0.25">
      <c r="A153">
        <v>2011</v>
      </c>
      <c r="B153" s="4">
        <v>5246.0879999999988</v>
      </c>
      <c r="C153" s="5">
        <v>4193.0789999999997</v>
      </c>
      <c r="D153" s="5">
        <v>0</v>
      </c>
      <c r="E153" s="4">
        <v>983.19099999999992</v>
      </c>
      <c r="F153" s="4">
        <v>34.908999999999999</v>
      </c>
    </row>
    <row r="154" spans="1:6" x14ac:dyDescent="0.25">
      <c r="A154">
        <v>2012</v>
      </c>
      <c r="B154" s="4">
        <v>4641.8039999999992</v>
      </c>
      <c r="C154" s="5">
        <v>3949.2890000000002</v>
      </c>
      <c r="D154" s="5">
        <v>0</v>
      </c>
      <c r="E154" s="4">
        <v>629.07299999999998</v>
      </c>
      <c r="F154" s="4">
        <v>31.721</v>
      </c>
    </row>
    <row r="155" spans="1:6" x14ac:dyDescent="0.25">
      <c r="A155">
        <v>2013</v>
      </c>
      <c r="B155" s="4">
        <v>5222.8500000000004</v>
      </c>
      <c r="C155" s="5">
        <v>4276.5360000000001</v>
      </c>
      <c r="D155" s="5">
        <v>0</v>
      </c>
      <c r="E155" s="4">
        <v>899.43600000000004</v>
      </c>
      <c r="F155" s="4">
        <v>23.439</v>
      </c>
    </row>
    <row r="156" spans="1:6" x14ac:dyDescent="0.25">
      <c r="A156">
        <v>2014</v>
      </c>
      <c r="B156" s="4">
        <v>5684.2219999999998</v>
      </c>
      <c r="C156" s="5">
        <v>3726.91</v>
      </c>
      <c r="D156" s="5">
        <v>0</v>
      </c>
      <c r="E156" s="4">
        <v>1929.13</v>
      </c>
      <c r="F156" s="4">
        <v>28.181999999999999</v>
      </c>
    </row>
    <row r="157" spans="1:6" x14ac:dyDescent="0.25">
      <c r="A157">
        <v>2015</v>
      </c>
      <c r="B157" s="4">
        <v>5415.6760000000004</v>
      </c>
      <c r="C157" s="5">
        <v>3741.5880000000002</v>
      </c>
      <c r="D157" s="5">
        <v>0</v>
      </c>
      <c r="E157" s="4">
        <v>1654.088</v>
      </c>
      <c r="F157" s="4">
        <v>20</v>
      </c>
    </row>
    <row r="158" spans="1:6" x14ac:dyDescent="0.25">
      <c r="A158">
        <v>2016</v>
      </c>
      <c r="B158" s="4">
        <v>5311.076</v>
      </c>
      <c r="C158" s="5">
        <v>3794.7840000000001</v>
      </c>
      <c r="D158" s="5">
        <v>0</v>
      </c>
      <c r="E158" s="4">
        <v>1496.2919999999999</v>
      </c>
      <c r="F158" s="4">
        <v>20</v>
      </c>
    </row>
    <row r="159" spans="1:6" x14ac:dyDescent="0.25">
      <c r="A159">
        <v>2017</v>
      </c>
      <c r="B159" s="4">
        <v>5508.5680000000002</v>
      </c>
      <c r="C159" s="5">
        <v>3867.8310000000001</v>
      </c>
      <c r="D159" s="5">
        <v>0</v>
      </c>
      <c r="E159" s="4">
        <v>1620.7370000000001</v>
      </c>
      <c r="F159" s="4">
        <v>20</v>
      </c>
    </row>
    <row r="160" spans="1:6" x14ac:dyDescent="0.25">
      <c r="A160">
        <v>2018</v>
      </c>
      <c r="B160" s="4">
        <v>5130.7889999999998</v>
      </c>
      <c r="C160" s="5">
        <v>3956.357</v>
      </c>
      <c r="D160" s="5">
        <v>0</v>
      </c>
      <c r="E160" s="4">
        <v>1154.432</v>
      </c>
      <c r="F160" s="4">
        <v>20</v>
      </c>
    </row>
    <row r="161" spans="1:9" x14ac:dyDescent="0.25">
      <c r="A161">
        <v>2019</v>
      </c>
      <c r="B161" s="4">
        <v>5726.0079999999998</v>
      </c>
      <c r="C161" s="5">
        <v>4237.3339999999998</v>
      </c>
      <c r="D161" s="5">
        <v>0</v>
      </c>
      <c r="E161" s="4">
        <v>1468.674</v>
      </c>
      <c r="F161" s="4">
        <v>20</v>
      </c>
    </row>
    <row r="162" spans="1:9" x14ac:dyDescent="0.25">
      <c r="A162">
        <v>2020</v>
      </c>
      <c r="B162" s="4">
        <v>6217.7529999999997</v>
      </c>
      <c r="C162" s="4">
        <v>4238.0820000000003</v>
      </c>
      <c r="D162" s="5">
        <v>0</v>
      </c>
      <c r="E162" s="4">
        <v>1959.671</v>
      </c>
      <c r="F162" s="4">
        <v>20</v>
      </c>
    </row>
    <row r="163" spans="1:9" x14ac:dyDescent="0.25">
      <c r="A163">
        <v>2021</v>
      </c>
      <c r="B163" s="4">
        <v>5739.68</v>
      </c>
      <c r="C163" s="4">
        <v>4374.1220000000003</v>
      </c>
      <c r="D163" s="5">
        <v>0</v>
      </c>
      <c r="E163" s="4">
        <v>1345.558</v>
      </c>
      <c r="F163" s="4">
        <v>20</v>
      </c>
    </row>
    <row r="164" spans="1:9" x14ac:dyDescent="0.25">
      <c r="A164">
        <v>2022</v>
      </c>
      <c r="B164" s="4">
        <v>5765.0790000000006</v>
      </c>
      <c r="C164" s="4">
        <v>4498.9530000000004</v>
      </c>
      <c r="D164" s="5">
        <v>0</v>
      </c>
      <c r="E164" s="4">
        <v>1246.126</v>
      </c>
      <c r="F164" s="4">
        <v>20</v>
      </c>
    </row>
    <row r="165" spans="1:9" x14ac:dyDescent="0.25">
      <c r="A165">
        <v>2023</v>
      </c>
      <c r="B165" s="4">
        <v>6480.78</v>
      </c>
      <c r="C165" s="4">
        <v>4500.5119999999997</v>
      </c>
      <c r="D165" s="5">
        <v>0</v>
      </c>
      <c r="E165" s="4">
        <v>1960.268</v>
      </c>
      <c r="F165" s="4">
        <v>20</v>
      </c>
    </row>
    <row r="166" spans="1:9" x14ac:dyDescent="0.25">
      <c r="A166">
        <v>2024</v>
      </c>
      <c r="B166" s="4">
        <v>6480.78</v>
      </c>
      <c r="C166" s="4">
        <v>4500.5119999999997</v>
      </c>
      <c r="D166" s="5">
        <v>0</v>
      </c>
      <c r="E166" s="4">
        <v>1960.268</v>
      </c>
      <c r="F166" s="4">
        <v>20</v>
      </c>
    </row>
    <row r="167" spans="1:9" x14ac:dyDescent="0.25">
      <c r="B167" s="4"/>
    </row>
    <row r="168" spans="1:9" x14ac:dyDescent="0.25">
      <c r="A168" s="1" t="s">
        <v>19</v>
      </c>
    </row>
    <row r="170" spans="1:9" ht="26.4" x14ac:dyDescent="0.25">
      <c r="A170" s="2"/>
      <c r="B170" s="3" t="s">
        <v>1</v>
      </c>
      <c r="C170" s="3" t="s">
        <v>0</v>
      </c>
      <c r="D170" s="3" t="s">
        <v>39</v>
      </c>
      <c r="E170" s="3" t="s">
        <v>40</v>
      </c>
      <c r="F170" s="3" t="s">
        <v>41</v>
      </c>
    </row>
    <row r="171" spans="1:9" x14ac:dyDescent="0.25">
      <c r="A171">
        <v>2010</v>
      </c>
      <c r="B171" s="4">
        <v>21588.207000000002</v>
      </c>
      <c r="C171" s="5">
        <v>4688.0029999999997</v>
      </c>
      <c r="D171" s="5">
        <v>10557.886999999999</v>
      </c>
      <c r="E171" s="5">
        <v>5908.7749999999996</v>
      </c>
      <c r="F171" s="4">
        <v>433.54199999999997</v>
      </c>
      <c r="G171" s="4"/>
      <c r="H171" s="4"/>
      <c r="I171" s="4"/>
    </row>
    <row r="172" spans="1:9" x14ac:dyDescent="0.25">
      <c r="A172">
        <v>2011</v>
      </c>
      <c r="B172" s="4">
        <v>21835.496000000003</v>
      </c>
      <c r="C172" s="5">
        <v>4924.4070000000002</v>
      </c>
      <c r="D172" s="5">
        <v>10199.885</v>
      </c>
      <c r="E172" s="5">
        <v>6048.9160000000002</v>
      </c>
      <c r="F172" s="4">
        <v>662.28800000000001</v>
      </c>
      <c r="G172" s="4"/>
      <c r="H172" s="4"/>
      <c r="I172" s="4"/>
    </row>
    <row r="173" spans="1:9" x14ac:dyDescent="0.25">
      <c r="A173">
        <v>2012</v>
      </c>
      <c r="B173" s="4">
        <v>17085.879000000001</v>
      </c>
      <c r="C173" s="5">
        <v>5179.4369999999999</v>
      </c>
      <c r="D173" s="5">
        <v>5510.2330000000002</v>
      </c>
      <c r="E173" s="5">
        <v>5548.5540000000001</v>
      </c>
      <c r="F173" s="4">
        <v>847.65499999999997</v>
      </c>
      <c r="G173" s="4"/>
      <c r="H173" s="4"/>
      <c r="I173" s="4"/>
    </row>
    <row r="174" spans="1:9" x14ac:dyDescent="0.25">
      <c r="A174">
        <v>2013</v>
      </c>
      <c r="B174" s="4">
        <v>17895.181</v>
      </c>
      <c r="C174" s="5">
        <v>7566.982</v>
      </c>
      <c r="D174" s="5">
        <v>4038.6850000000004</v>
      </c>
      <c r="E174" s="5">
        <v>5365.969000000001</v>
      </c>
      <c r="F174" s="4">
        <v>923.54499999999996</v>
      </c>
      <c r="G174" s="4"/>
      <c r="H174" s="4"/>
      <c r="I174" s="4"/>
    </row>
    <row r="175" spans="1:9" x14ac:dyDescent="0.25">
      <c r="A175">
        <v>2014</v>
      </c>
      <c r="B175" s="4">
        <v>17894.813000000002</v>
      </c>
      <c r="C175" s="5">
        <v>8046.1090000000004</v>
      </c>
      <c r="D175" s="5">
        <v>3086.5540000000001</v>
      </c>
      <c r="E175" s="5">
        <v>6247.9189999999999</v>
      </c>
      <c r="F175" s="4">
        <v>514.23099999999999</v>
      </c>
      <c r="G175" s="4"/>
      <c r="H175" s="4"/>
      <c r="I175" s="4"/>
    </row>
    <row r="176" spans="1:9" x14ac:dyDescent="0.25">
      <c r="A176">
        <v>2015</v>
      </c>
      <c r="B176" s="4">
        <v>16698.510999999999</v>
      </c>
      <c r="C176" s="5">
        <v>8107.9579999999996</v>
      </c>
      <c r="D176" s="5">
        <v>2506.3130000000001</v>
      </c>
      <c r="E176" s="5">
        <v>5443.5419999999995</v>
      </c>
      <c r="F176" s="4">
        <v>640.69799999999998</v>
      </c>
      <c r="G176" s="4"/>
      <c r="H176" s="4"/>
      <c r="I176" s="4"/>
    </row>
    <row r="177" spans="1:9" x14ac:dyDescent="0.25">
      <c r="A177">
        <v>2016</v>
      </c>
      <c r="B177" s="4">
        <v>18442.398000000001</v>
      </c>
      <c r="C177" s="5">
        <v>6475.8190000000004</v>
      </c>
      <c r="D177" s="5">
        <v>4031.9719999999998</v>
      </c>
      <c r="E177" s="5">
        <v>7118.1500000000005</v>
      </c>
      <c r="F177" s="4">
        <v>816.45699999999999</v>
      </c>
      <c r="G177" s="4"/>
      <c r="H177" s="4"/>
      <c r="I177" s="4"/>
    </row>
    <row r="178" spans="1:9" x14ac:dyDescent="0.25">
      <c r="A178">
        <v>2017</v>
      </c>
      <c r="B178" s="4">
        <v>19671.967000000001</v>
      </c>
      <c r="C178" s="5">
        <v>7460.82</v>
      </c>
      <c r="D178" s="5">
        <v>2968.83</v>
      </c>
      <c r="E178" s="5">
        <v>8479.3790000000008</v>
      </c>
      <c r="F178" s="4">
        <v>762.93799999999999</v>
      </c>
      <c r="G178" s="4"/>
      <c r="H178" s="4"/>
      <c r="I178" s="4"/>
    </row>
    <row r="179" spans="1:9" x14ac:dyDescent="0.25">
      <c r="A179">
        <v>2018</v>
      </c>
      <c r="B179" s="6">
        <v>18412.117000000002</v>
      </c>
      <c r="C179" s="6">
        <v>8215.4</v>
      </c>
      <c r="D179" s="8">
        <v>1919.4269999999999</v>
      </c>
      <c r="E179" s="6">
        <v>7445.41</v>
      </c>
      <c r="F179" s="6">
        <v>831.88</v>
      </c>
      <c r="G179" s="4"/>
      <c r="H179" s="4"/>
      <c r="I179" s="4"/>
    </row>
    <row r="180" spans="1:9" x14ac:dyDescent="0.25">
      <c r="A180">
        <v>2019</v>
      </c>
      <c r="B180" s="4">
        <v>20400.945</v>
      </c>
      <c r="C180" s="4">
        <v>9589.4210000000003</v>
      </c>
      <c r="D180" s="5">
        <v>3972.0680000000002</v>
      </c>
      <c r="E180" s="4">
        <v>6203.4519999999984</v>
      </c>
      <c r="F180" s="4">
        <v>636.00400000000002</v>
      </c>
      <c r="G180" s="4"/>
      <c r="H180" s="4"/>
      <c r="I180" s="4"/>
    </row>
    <row r="181" spans="1:9" x14ac:dyDescent="0.25">
      <c r="A181">
        <v>2020</v>
      </c>
      <c r="B181" s="4">
        <v>22150.983</v>
      </c>
      <c r="C181" s="4">
        <v>10670.1</v>
      </c>
      <c r="D181" s="5">
        <v>6332.6909999999998</v>
      </c>
      <c r="E181" s="4">
        <v>4639.2969999999996</v>
      </c>
      <c r="F181" s="4">
        <v>508.89499999999998</v>
      </c>
      <c r="G181" s="4"/>
      <c r="H181" s="4"/>
      <c r="I181" s="4"/>
    </row>
    <row r="182" spans="1:9" x14ac:dyDescent="0.25">
      <c r="A182">
        <v>2021</v>
      </c>
      <c r="B182" s="4">
        <v>23084.887999999999</v>
      </c>
      <c r="C182" s="4">
        <v>9823.9220000000005</v>
      </c>
      <c r="D182" s="5">
        <v>7205.58</v>
      </c>
      <c r="E182" s="4">
        <v>5374.8289999999997</v>
      </c>
      <c r="F182" s="4">
        <v>680.55700000000002</v>
      </c>
      <c r="G182" s="4"/>
      <c r="H182" s="4"/>
      <c r="I182" s="4"/>
    </row>
    <row r="183" spans="1:9" x14ac:dyDescent="0.25">
      <c r="A183">
        <v>2022</v>
      </c>
      <c r="B183" s="4">
        <v>23886.44</v>
      </c>
      <c r="C183" s="4">
        <v>10058.653</v>
      </c>
      <c r="D183" s="5">
        <v>7847.1279999999997</v>
      </c>
      <c r="E183" s="4">
        <v>5530.7209999999995</v>
      </c>
      <c r="F183" s="4">
        <v>449.93799999999999</v>
      </c>
      <c r="G183" s="4"/>
      <c r="H183" s="4"/>
      <c r="I183" s="4"/>
    </row>
    <row r="184" spans="1:9" x14ac:dyDescent="0.25">
      <c r="A184">
        <v>2023</v>
      </c>
      <c r="B184" s="4">
        <v>30565.545999999998</v>
      </c>
      <c r="C184" s="4">
        <v>11724.289000000001</v>
      </c>
      <c r="D184" s="5">
        <v>11920.89</v>
      </c>
      <c r="E184" s="4">
        <v>6436.6949999999997</v>
      </c>
      <c r="F184" s="4">
        <v>483.67200000000003</v>
      </c>
      <c r="G184" s="4"/>
      <c r="H184" s="4"/>
      <c r="I184" s="4"/>
    </row>
    <row r="185" spans="1:9" x14ac:dyDescent="0.25">
      <c r="A185">
        <v>2024</v>
      </c>
      <c r="B185" s="4">
        <v>33346.606</v>
      </c>
      <c r="C185" s="4">
        <v>13340.013999999999</v>
      </c>
      <c r="D185" s="5">
        <v>9724.1880000000001</v>
      </c>
      <c r="E185" s="4">
        <v>9803.0949999999993</v>
      </c>
      <c r="F185" s="4">
        <v>479.30900000000003</v>
      </c>
      <c r="G185" s="4"/>
      <c r="H185" s="4"/>
      <c r="I185" s="4"/>
    </row>
    <row r="187" spans="1:9" x14ac:dyDescent="0.25">
      <c r="A187" s="1" t="s">
        <v>20</v>
      </c>
    </row>
    <row r="189" spans="1:9" ht="26.4" x14ac:dyDescent="0.25">
      <c r="A189" s="2"/>
      <c r="B189" s="3" t="s">
        <v>1</v>
      </c>
      <c r="C189" s="3" t="s">
        <v>0</v>
      </c>
      <c r="D189" s="3" t="s">
        <v>39</v>
      </c>
      <c r="E189" s="3" t="s">
        <v>40</v>
      </c>
      <c r="F189" s="3" t="s">
        <v>41</v>
      </c>
    </row>
    <row r="190" spans="1:9" x14ac:dyDescent="0.25">
      <c r="A190">
        <v>2010</v>
      </c>
      <c r="B190" s="4">
        <v>9059.5959999999995</v>
      </c>
      <c r="C190" s="5">
        <v>4201.1959999999999</v>
      </c>
      <c r="D190" s="5">
        <v>0</v>
      </c>
      <c r="E190" s="5">
        <v>4858.3999999999996</v>
      </c>
      <c r="F190" s="4">
        <v>0</v>
      </c>
    </row>
    <row r="191" spans="1:9" x14ac:dyDescent="0.25">
      <c r="A191">
        <v>2011</v>
      </c>
      <c r="B191" s="4">
        <v>9159.4529999999995</v>
      </c>
      <c r="C191" s="5">
        <v>4067.203</v>
      </c>
      <c r="D191" s="5">
        <v>0</v>
      </c>
      <c r="E191" s="4">
        <v>5092.2499999999991</v>
      </c>
      <c r="F191" s="4">
        <v>0</v>
      </c>
    </row>
    <row r="192" spans="1:9" x14ac:dyDescent="0.25">
      <c r="A192">
        <v>2012</v>
      </c>
      <c r="B192" s="4">
        <v>8611.2780000000002</v>
      </c>
      <c r="C192" s="5">
        <v>4000</v>
      </c>
      <c r="D192" s="5">
        <v>0</v>
      </c>
      <c r="E192" s="4">
        <v>3999.2879999999996</v>
      </c>
      <c r="F192" s="4">
        <v>611.99</v>
      </c>
    </row>
    <row r="193" spans="1:6" x14ac:dyDescent="0.25">
      <c r="A193">
        <v>2013</v>
      </c>
      <c r="B193" s="4">
        <v>7209.2029999999995</v>
      </c>
      <c r="C193" s="5">
        <v>4000</v>
      </c>
      <c r="D193" s="5">
        <v>0</v>
      </c>
      <c r="E193" s="4">
        <v>2755.0039999999999</v>
      </c>
      <c r="F193" s="4">
        <v>454.19900000000001</v>
      </c>
    </row>
    <row r="194" spans="1:6" x14ac:dyDescent="0.25">
      <c r="A194">
        <v>2014</v>
      </c>
      <c r="B194" s="4">
        <v>6030.7840000000006</v>
      </c>
      <c r="C194" s="5">
        <v>4134.4390000000003</v>
      </c>
      <c r="D194" s="5">
        <v>0</v>
      </c>
      <c r="E194" s="4">
        <v>1628.152</v>
      </c>
      <c r="F194" s="4">
        <v>268.19299999999998</v>
      </c>
    </row>
    <row r="195" spans="1:6" x14ac:dyDescent="0.25">
      <c r="A195">
        <v>2015</v>
      </c>
      <c r="B195" s="4">
        <v>5774.3530000000001</v>
      </c>
      <c r="C195" s="5">
        <v>5534.4769999999999</v>
      </c>
      <c r="D195" s="5">
        <v>0</v>
      </c>
      <c r="E195" s="4">
        <v>0</v>
      </c>
      <c r="F195" s="4">
        <v>239.876</v>
      </c>
    </row>
    <row r="196" spans="1:6" x14ac:dyDescent="0.25">
      <c r="A196">
        <v>2016</v>
      </c>
      <c r="B196" s="4">
        <v>5700.61</v>
      </c>
      <c r="C196" s="5">
        <v>3751.8519999999999</v>
      </c>
      <c r="D196" s="5">
        <v>0</v>
      </c>
      <c r="E196" s="4">
        <v>1915.567</v>
      </c>
      <c r="F196" s="4">
        <v>33.191000000000003</v>
      </c>
    </row>
    <row r="197" spans="1:6" x14ac:dyDescent="0.25">
      <c r="A197">
        <v>2017</v>
      </c>
      <c r="B197" s="4">
        <v>6516.0060000000003</v>
      </c>
      <c r="C197" s="5">
        <v>3835.9250000000002</v>
      </c>
      <c r="D197" s="5">
        <v>0</v>
      </c>
      <c r="E197" s="4">
        <v>2647.0810000000001</v>
      </c>
      <c r="F197" s="4">
        <v>33</v>
      </c>
    </row>
    <row r="198" spans="1:6" x14ac:dyDescent="0.25">
      <c r="A198">
        <v>2018</v>
      </c>
      <c r="B198" s="4">
        <v>7024.8410000000003</v>
      </c>
      <c r="C198" s="5">
        <v>4296.84</v>
      </c>
      <c r="D198" s="5">
        <v>689.00200000000018</v>
      </c>
      <c r="E198" s="4">
        <v>1997.7280000000001</v>
      </c>
      <c r="F198" s="4">
        <v>41.271000000000001</v>
      </c>
    </row>
    <row r="199" spans="1:6" x14ac:dyDescent="0.25">
      <c r="A199">
        <v>2019</v>
      </c>
      <c r="B199" s="4">
        <v>7711.7640000000001</v>
      </c>
      <c r="C199" s="5">
        <v>4696.5240000000003</v>
      </c>
      <c r="D199" s="5">
        <v>0</v>
      </c>
      <c r="E199" s="4">
        <v>2956.6880000000001</v>
      </c>
      <c r="F199" s="4">
        <v>58.552</v>
      </c>
    </row>
    <row r="200" spans="1:6" x14ac:dyDescent="0.25">
      <c r="A200">
        <v>2020</v>
      </c>
      <c r="B200" s="4">
        <v>7138.0959999999995</v>
      </c>
      <c r="C200" s="5">
        <v>4603.6530000000002</v>
      </c>
      <c r="D200" s="5">
        <v>0</v>
      </c>
      <c r="E200" s="4">
        <v>2510.2959999999994</v>
      </c>
      <c r="F200" s="4">
        <v>24.146999999999998</v>
      </c>
    </row>
    <row r="201" spans="1:6" x14ac:dyDescent="0.25">
      <c r="A201">
        <v>2021</v>
      </c>
      <c r="B201" s="4">
        <v>7774.5919999999996</v>
      </c>
      <c r="C201" s="5">
        <v>4926.1629999999996</v>
      </c>
      <c r="D201" s="5">
        <v>0</v>
      </c>
      <c r="E201" s="4">
        <v>2585.473</v>
      </c>
      <c r="F201" s="4">
        <v>262.95600000000002</v>
      </c>
    </row>
    <row r="202" spans="1:6" x14ac:dyDescent="0.25">
      <c r="A202">
        <v>2022</v>
      </c>
      <c r="B202" s="4">
        <v>8173.2710000000006</v>
      </c>
      <c r="C202" s="5">
        <v>6148.46</v>
      </c>
      <c r="D202" s="5">
        <v>890.09100000000001</v>
      </c>
      <c r="E202" s="4">
        <v>1097.5940000000003</v>
      </c>
      <c r="F202" s="4">
        <v>37.125999999999998</v>
      </c>
    </row>
    <row r="203" spans="1:6" x14ac:dyDescent="0.25">
      <c r="A203">
        <v>2023</v>
      </c>
      <c r="B203" s="4">
        <v>10190</v>
      </c>
      <c r="C203" s="5">
        <v>8065</v>
      </c>
      <c r="D203" s="5">
        <v>54</v>
      </c>
      <c r="E203" s="4">
        <v>1977</v>
      </c>
      <c r="F203" s="4">
        <v>94</v>
      </c>
    </row>
    <row r="204" spans="1:6" x14ac:dyDescent="0.25">
      <c r="A204">
        <v>2024</v>
      </c>
      <c r="B204" s="4">
        <v>12835</v>
      </c>
      <c r="C204" s="5">
        <v>9532</v>
      </c>
      <c r="D204" s="5">
        <v>288</v>
      </c>
      <c r="E204" s="4">
        <v>2753</v>
      </c>
      <c r="F204" s="4">
        <v>262</v>
      </c>
    </row>
    <row r="206" spans="1:6" x14ac:dyDescent="0.25">
      <c r="A206" s="1" t="s">
        <v>21</v>
      </c>
    </row>
    <row r="208" spans="1:6" ht="26.4" x14ac:dyDescent="0.25">
      <c r="A208" s="2"/>
      <c r="B208" s="3" t="s">
        <v>1</v>
      </c>
      <c r="C208" s="3" t="s">
        <v>0</v>
      </c>
      <c r="D208" s="3" t="s">
        <v>39</v>
      </c>
      <c r="E208" s="3" t="s">
        <v>40</v>
      </c>
      <c r="F208" s="3" t="s">
        <v>41</v>
      </c>
    </row>
    <row r="209" spans="1:9" x14ac:dyDescent="0.25">
      <c r="A209">
        <v>2010</v>
      </c>
      <c r="B209" s="4">
        <v>22812.727999999999</v>
      </c>
      <c r="C209" s="4">
        <v>6202.4179999999997</v>
      </c>
      <c r="D209" s="4">
        <v>13550.257</v>
      </c>
      <c r="E209" s="4">
        <v>1913.308</v>
      </c>
      <c r="F209" s="4">
        <v>1146.7450000000001</v>
      </c>
      <c r="G209" s="4"/>
      <c r="H209" s="4"/>
      <c r="I209" s="4"/>
    </row>
    <row r="210" spans="1:9" x14ac:dyDescent="0.25">
      <c r="A210">
        <v>2011</v>
      </c>
      <c r="B210" s="4">
        <v>28795.502</v>
      </c>
      <c r="C210" s="4">
        <v>6324.4539999999997</v>
      </c>
      <c r="D210" s="4">
        <v>18657.002</v>
      </c>
      <c r="E210" s="4">
        <v>2147.3270000000002</v>
      </c>
      <c r="F210" s="4">
        <v>1666.7189999999998</v>
      </c>
      <c r="G210" s="4"/>
      <c r="H210" s="4"/>
      <c r="I210" s="4"/>
    </row>
    <row r="211" spans="1:9" x14ac:dyDescent="0.25">
      <c r="A211">
        <v>2012</v>
      </c>
      <c r="B211" s="4">
        <v>34123.120999999999</v>
      </c>
      <c r="C211" s="4">
        <v>6251.08</v>
      </c>
      <c r="D211" s="4">
        <v>24017.294999999998</v>
      </c>
      <c r="E211" s="4">
        <v>2211.34</v>
      </c>
      <c r="F211" s="4">
        <v>1643.4059999999999</v>
      </c>
      <c r="G211" s="4"/>
      <c r="H211" s="4"/>
      <c r="I211" s="4"/>
    </row>
    <row r="212" spans="1:9" x14ac:dyDescent="0.25">
      <c r="A212">
        <v>2013</v>
      </c>
      <c r="B212" s="4">
        <v>32673.212000000003</v>
      </c>
      <c r="C212" s="4">
        <v>5252.8249999999998</v>
      </c>
      <c r="D212" s="4">
        <v>23537.43</v>
      </c>
      <c r="E212" s="4">
        <v>2335.29</v>
      </c>
      <c r="F212" s="4">
        <v>1547.6669999999999</v>
      </c>
      <c r="G212" s="4"/>
      <c r="H212" s="4"/>
      <c r="I212" s="4"/>
    </row>
    <row r="213" spans="1:9" x14ac:dyDescent="0.25">
      <c r="A213">
        <v>2014</v>
      </c>
      <c r="B213" s="4">
        <v>31004.811000000002</v>
      </c>
      <c r="C213" s="4">
        <v>5315.2520000000004</v>
      </c>
      <c r="D213" s="4">
        <v>21636.978999999999</v>
      </c>
      <c r="E213" s="4">
        <v>2445.9520000000002</v>
      </c>
      <c r="F213" s="4">
        <v>1606.6279999999999</v>
      </c>
      <c r="G213" s="4"/>
      <c r="H213" s="4"/>
      <c r="I213" s="4"/>
    </row>
    <row r="214" spans="1:9" x14ac:dyDescent="0.25">
      <c r="A214">
        <v>2015</v>
      </c>
      <c r="B214" s="4">
        <v>33354.17</v>
      </c>
      <c r="C214" s="4">
        <v>5157.6719999999996</v>
      </c>
      <c r="D214" s="4">
        <v>23101.267</v>
      </c>
      <c r="E214" s="4">
        <v>2738.5729999999999</v>
      </c>
      <c r="F214" s="4">
        <v>2356.6579999999999</v>
      </c>
      <c r="G214" s="4"/>
      <c r="H214" s="4"/>
      <c r="I214" s="4"/>
    </row>
    <row r="215" spans="1:9" x14ac:dyDescent="0.25">
      <c r="A215">
        <v>2016</v>
      </c>
      <c r="B215" s="4">
        <v>35012.123</v>
      </c>
      <c r="C215" s="4">
        <v>4754.2809999999999</v>
      </c>
      <c r="D215" s="4">
        <v>24076.048999999999</v>
      </c>
      <c r="E215" s="4">
        <v>2719.268</v>
      </c>
      <c r="F215" s="4">
        <v>3462.5250000000001</v>
      </c>
      <c r="G215" s="4"/>
      <c r="H215" s="4"/>
      <c r="I215" s="4"/>
    </row>
    <row r="216" spans="1:9" x14ac:dyDescent="0.25">
      <c r="A216">
        <v>2017</v>
      </c>
      <c r="B216" s="4">
        <v>38281.498000000007</v>
      </c>
      <c r="C216" s="4">
        <v>4831.8710000000001</v>
      </c>
      <c r="D216" s="4">
        <v>27488.042000000001</v>
      </c>
      <c r="E216" s="4">
        <v>2966.7469999999998</v>
      </c>
      <c r="F216" s="4">
        <v>2994.8380000000002</v>
      </c>
    </row>
    <row r="217" spans="1:9" x14ac:dyDescent="0.25">
      <c r="A217">
        <v>2018</v>
      </c>
      <c r="B217" s="4">
        <v>37741.898000000001</v>
      </c>
      <c r="C217" s="4">
        <v>5174.8649999999998</v>
      </c>
      <c r="D217" s="4">
        <v>27003.054</v>
      </c>
      <c r="E217" s="4">
        <v>2476.5230000000001</v>
      </c>
      <c r="F217" s="4">
        <v>3087.4560000000001</v>
      </c>
    </row>
    <row r="218" spans="1:9" x14ac:dyDescent="0.25">
      <c r="A218">
        <v>2019</v>
      </c>
      <c r="B218" s="4">
        <v>36087.205999999998</v>
      </c>
      <c r="C218" s="4">
        <v>6514.2809999999999</v>
      </c>
      <c r="D218" s="4">
        <v>24294.382000000001</v>
      </c>
      <c r="E218" s="4">
        <v>1979.6569999999999</v>
      </c>
      <c r="F218" s="4">
        <v>3298.886</v>
      </c>
    </row>
    <row r="219" spans="1:9" x14ac:dyDescent="0.25">
      <c r="A219">
        <v>2020</v>
      </c>
      <c r="B219" s="4">
        <v>40700</v>
      </c>
      <c r="C219" s="4">
        <v>7400</v>
      </c>
      <c r="D219" s="4">
        <v>29200</v>
      </c>
      <c r="E219" s="4">
        <v>1100</v>
      </c>
      <c r="F219" s="4">
        <v>3000</v>
      </c>
    </row>
    <row r="220" spans="1:9" x14ac:dyDescent="0.25">
      <c r="A220">
        <v>2021</v>
      </c>
      <c r="B220" s="4">
        <v>48278.260999999999</v>
      </c>
      <c r="C220" s="4">
        <v>10998</v>
      </c>
      <c r="D220" s="4">
        <v>32703</v>
      </c>
      <c r="E220" s="4">
        <v>1912.865</v>
      </c>
      <c r="F220" s="4">
        <v>2664.3959999999997</v>
      </c>
    </row>
    <row r="221" spans="1:9" x14ac:dyDescent="0.25">
      <c r="A221">
        <v>2022</v>
      </c>
      <c r="B221" s="4">
        <v>47226.67</v>
      </c>
      <c r="C221" s="4">
        <v>12623.325999999999</v>
      </c>
      <c r="D221" s="4">
        <v>29535.602999999999</v>
      </c>
      <c r="E221" s="4">
        <v>2139.364</v>
      </c>
      <c r="F221" s="4">
        <v>2928.377</v>
      </c>
    </row>
    <row r="222" spans="1:9" x14ac:dyDescent="0.25">
      <c r="A222">
        <v>2023</v>
      </c>
      <c r="B222" s="4">
        <v>43854.966</v>
      </c>
      <c r="C222" s="4">
        <v>15258.608</v>
      </c>
      <c r="D222" s="4">
        <v>23424.142</v>
      </c>
      <c r="E222" s="4">
        <v>2365.3449999999998</v>
      </c>
      <c r="F222" s="4">
        <v>2806.8710000000001</v>
      </c>
    </row>
    <row r="223" spans="1:9" x14ac:dyDescent="0.25">
      <c r="A223">
        <v>2024</v>
      </c>
      <c r="B223" s="4">
        <v>47404.229999999996</v>
      </c>
      <c r="C223" s="4">
        <v>15344.641</v>
      </c>
      <c r="D223" s="4">
        <v>26589.768</v>
      </c>
      <c r="E223" s="4">
        <v>2662.7779999999998</v>
      </c>
      <c r="F223" s="4">
        <v>2807.0430000000001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8"/>
  <sheetViews>
    <sheetView tabSelected="1" zoomScaleNormal="100" workbookViewId="0">
      <selection activeCell="E14" sqref="E14"/>
    </sheetView>
  </sheetViews>
  <sheetFormatPr defaultRowHeight="13.2" x14ac:dyDescent="0.25"/>
  <cols>
    <col min="2" max="2" width="8.21875" bestFit="1" customWidth="1"/>
    <col min="3" max="3" width="12.44140625" bestFit="1" customWidth="1"/>
    <col min="4" max="4" width="18.21875" customWidth="1"/>
    <col min="5" max="5" width="19.109375" customWidth="1"/>
    <col min="6" max="6" width="9.21875" customWidth="1"/>
  </cols>
  <sheetData>
    <row r="1" spans="1:6" x14ac:dyDescent="0.25">
      <c r="A1" s="1" t="s">
        <v>22</v>
      </c>
    </row>
    <row r="2" spans="1:6" x14ac:dyDescent="0.25">
      <c r="A2" s="1" t="s">
        <v>44</v>
      </c>
    </row>
    <row r="4" spans="1:6" x14ac:dyDescent="0.25">
      <c r="A4" s="1" t="s">
        <v>23</v>
      </c>
    </row>
    <row r="6" spans="1:6" ht="26.4" x14ac:dyDescent="0.25">
      <c r="A6" s="2"/>
      <c r="B6" s="3" t="s">
        <v>1</v>
      </c>
      <c r="C6" s="3" t="s">
        <v>0</v>
      </c>
      <c r="D6" s="3" t="s">
        <v>39</v>
      </c>
      <c r="E6" s="3" t="s">
        <v>40</v>
      </c>
      <c r="F6" s="3" t="s">
        <v>41</v>
      </c>
    </row>
    <row r="7" spans="1:6" x14ac:dyDescent="0.25">
      <c r="A7">
        <v>2012</v>
      </c>
      <c r="B7" s="4">
        <v>14700</v>
      </c>
      <c r="C7" s="4">
        <v>14700</v>
      </c>
      <c r="D7">
        <v>0</v>
      </c>
      <c r="E7">
        <v>0</v>
      </c>
      <c r="F7">
        <v>0</v>
      </c>
    </row>
    <row r="8" spans="1:6" x14ac:dyDescent="0.25">
      <c r="A8">
        <v>2013</v>
      </c>
      <c r="B8" s="4">
        <v>14700</v>
      </c>
      <c r="C8" s="4">
        <v>14700</v>
      </c>
      <c r="D8">
        <v>0</v>
      </c>
      <c r="E8">
        <v>0</v>
      </c>
      <c r="F8">
        <v>0</v>
      </c>
    </row>
    <row r="9" spans="1:6" x14ac:dyDescent="0.25">
      <c r="A9">
        <v>2014</v>
      </c>
      <c r="B9" s="4">
        <v>13668.59</v>
      </c>
      <c r="C9" s="4">
        <v>13626.73</v>
      </c>
      <c r="D9">
        <v>0</v>
      </c>
      <c r="E9" s="4">
        <v>41.86</v>
      </c>
      <c r="F9">
        <v>0</v>
      </c>
    </row>
    <row r="10" spans="1:6" x14ac:dyDescent="0.25">
      <c r="A10">
        <v>2015</v>
      </c>
      <c r="B10" s="4">
        <v>13964</v>
      </c>
      <c r="C10" s="4">
        <v>13647</v>
      </c>
      <c r="D10">
        <v>0</v>
      </c>
      <c r="E10" s="4">
        <v>317</v>
      </c>
      <c r="F10">
        <v>0</v>
      </c>
    </row>
    <row r="11" spans="1:6" x14ac:dyDescent="0.25">
      <c r="A11">
        <v>2016</v>
      </c>
      <c r="B11" s="4">
        <v>15864.498000000001</v>
      </c>
      <c r="C11" s="4">
        <v>15669.173000000001</v>
      </c>
      <c r="D11">
        <v>0</v>
      </c>
      <c r="E11" s="4">
        <v>195.32499999999999</v>
      </c>
      <c r="F11">
        <v>0</v>
      </c>
    </row>
    <row r="12" spans="1:6" x14ac:dyDescent="0.25">
      <c r="A12">
        <v>2017</v>
      </c>
      <c r="B12" s="4">
        <v>15565.254000000001</v>
      </c>
      <c r="C12" s="4">
        <v>15505.311000000002</v>
      </c>
      <c r="D12">
        <v>0</v>
      </c>
      <c r="E12" s="4">
        <v>59.942999999999998</v>
      </c>
      <c r="F12">
        <v>0</v>
      </c>
    </row>
    <row r="13" spans="1:6" x14ac:dyDescent="0.25">
      <c r="A13">
        <v>2018</v>
      </c>
      <c r="B13" s="4">
        <v>16140.941000000001</v>
      </c>
      <c r="C13" s="4">
        <v>15985.436000000002</v>
      </c>
      <c r="D13">
        <v>0</v>
      </c>
      <c r="E13" s="4">
        <v>155.505</v>
      </c>
      <c r="F13">
        <v>0</v>
      </c>
    </row>
    <row r="14" spans="1:6" x14ac:dyDescent="0.25">
      <c r="A14">
        <v>2019</v>
      </c>
      <c r="B14" s="4">
        <v>16804.332999999999</v>
      </c>
      <c r="C14" s="4">
        <v>16669.133999999998</v>
      </c>
      <c r="D14">
        <v>0</v>
      </c>
      <c r="E14" s="4">
        <v>135.19900000000001</v>
      </c>
      <c r="F14">
        <v>0</v>
      </c>
    </row>
    <row r="15" spans="1:6" x14ac:dyDescent="0.25">
      <c r="A15">
        <v>2020</v>
      </c>
      <c r="B15" s="4">
        <v>15603.956</v>
      </c>
      <c r="C15" s="4">
        <v>15442.822</v>
      </c>
      <c r="D15">
        <v>0</v>
      </c>
      <c r="E15" s="4">
        <v>161.13399999999999</v>
      </c>
      <c r="F15">
        <v>0</v>
      </c>
    </row>
    <row r="16" spans="1:6" x14ac:dyDescent="0.25">
      <c r="A16">
        <v>2021</v>
      </c>
      <c r="B16" s="4">
        <v>17255.580999999998</v>
      </c>
      <c r="C16" s="4">
        <v>17011.684999999998</v>
      </c>
      <c r="D16">
        <v>0</v>
      </c>
      <c r="E16" s="4">
        <v>243.89599999999999</v>
      </c>
      <c r="F16">
        <v>0</v>
      </c>
    </row>
    <row r="17" spans="1:9" x14ac:dyDescent="0.25">
      <c r="A17">
        <v>2022</v>
      </c>
      <c r="B17" s="4">
        <v>18428</v>
      </c>
      <c r="C17" s="4">
        <v>18292</v>
      </c>
      <c r="D17">
        <v>0</v>
      </c>
      <c r="E17" s="4">
        <v>136</v>
      </c>
      <c r="F17">
        <v>0</v>
      </c>
    </row>
    <row r="18" spans="1:9" x14ac:dyDescent="0.25">
      <c r="A18">
        <v>2023</v>
      </c>
      <c r="B18" s="4">
        <v>18225.771000000001</v>
      </c>
      <c r="C18" s="4">
        <v>18100.496999999999</v>
      </c>
      <c r="D18">
        <v>0</v>
      </c>
      <c r="E18" s="4">
        <v>125.274</v>
      </c>
      <c r="F18">
        <v>0</v>
      </c>
    </row>
    <row r="19" spans="1:9" x14ac:dyDescent="0.25">
      <c r="A19">
        <v>2024</v>
      </c>
      <c r="B19" s="4">
        <v>19859.887999999999</v>
      </c>
      <c r="C19" s="4">
        <v>19354.887999999999</v>
      </c>
      <c r="D19">
        <v>0</v>
      </c>
      <c r="E19" s="4">
        <v>505</v>
      </c>
      <c r="F19">
        <v>0</v>
      </c>
    </row>
    <row r="21" spans="1:9" x14ac:dyDescent="0.25">
      <c r="A21" s="1" t="s">
        <v>24</v>
      </c>
    </row>
    <row r="22" spans="1:9" x14ac:dyDescent="0.25">
      <c r="A22" s="23"/>
    </row>
    <row r="23" spans="1:9" ht="26.4" x14ac:dyDescent="0.25">
      <c r="A23" s="2"/>
      <c r="B23" s="3" t="s">
        <v>1</v>
      </c>
      <c r="C23" s="3" t="s">
        <v>0</v>
      </c>
      <c r="D23" s="3" t="s">
        <v>39</v>
      </c>
      <c r="E23" s="3" t="s">
        <v>40</v>
      </c>
      <c r="F23" s="3" t="s">
        <v>41</v>
      </c>
    </row>
    <row r="24" spans="1:9" x14ac:dyDescent="0.25">
      <c r="A24">
        <v>2010</v>
      </c>
      <c r="B24" s="4">
        <v>208704</v>
      </c>
      <c r="C24" s="4">
        <v>131473</v>
      </c>
      <c r="D24" s="4">
        <v>16093</v>
      </c>
      <c r="E24" s="4">
        <v>61138</v>
      </c>
      <c r="G24" s="4"/>
      <c r="H24" s="4"/>
      <c r="I24" s="4"/>
    </row>
    <row r="25" spans="1:9" x14ac:dyDescent="0.25">
      <c r="A25">
        <v>2011</v>
      </c>
      <c r="B25" s="4">
        <v>209895</v>
      </c>
      <c r="C25" s="4">
        <v>133009</v>
      </c>
      <c r="D25" s="4">
        <v>16440</v>
      </c>
      <c r="E25" s="4">
        <v>60446</v>
      </c>
      <c r="G25" s="4"/>
      <c r="H25" s="4"/>
      <c r="I25" s="4"/>
    </row>
    <row r="26" spans="1:9" x14ac:dyDescent="0.25">
      <c r="A26">
        <v>2012</v>
      </c>
      <c r="B26" s="4">
        <v>205661</v>
      </c>
      <c r="C26" s="4">
        <v>127915</v>
      </c>
      <c r="D26" s="4">
        <v>16152</v>
      </c>
      <c r="E26" s="4">
        <v>61594</v>
      </c>
      <c r="G26" s="4"/>
      <c r="H26" s="4"/>
      <c r="I26" s="4"/>
    </row>
    <row r="27" spans="1:9" x14ac:dyDescent="0.25">
      <c r="A27">
        <v>2013</v>
      </c>
      <c r="B27" s="4">
        <v>204212</v>
      </c>
      <c r="C27" s="4">
        <v>114547</v>
      </c>
      <c r="D27" s="4">
        <v>21700</v>
      </c>
      <c r="E27" s="4">
        <v>67965</v>
      </c>
      <c r="G27" s="4"/>
      <c r="H27" s="5"/>
      <c r="I27" s="4"/>
    </row>
    <row r="28" spans="1:9" x14ac:dyDescent="0.25">
      <c r="A28">
        <v>2014</v>
      </c>
      <c r="B28" s="4">
        <v>179735</v>
      </c>
      <c r="C28" s="4">
        <v>106777</v>
      </c>
      <c r="D28" s="4">
        <v>18365</v>
      </c>
      <c r="E28" s="4">
        <v>54593</v>
      </c>
      <c r="G28" s="4"/>
      <c r="H28" s="5"/>
      <c r="I28" s="4"/>
    </row>
    <row r="29" spans="1:9" x14ac:dyDescent="0.25">
      <c r="A29">
        <v>2015</v>
      </c>
      <c r="B29" s="4">
        <v>169181</v>
      </c>
      <c r="C29" s="4">
        <v>100613</v>
      </c>
      <c r="D29" s="4">
        <v>14912</v>
      </c>
      <c r="E29" s="4">
        <v>53656</v>
      </c>
      <c r="G29" s="4"/>
      <c r="H29" s="5"/>
      <c r="I29" s="4"/>
    </row>
    <row r="30" spans="1:9" x14ac:dyDescent="0.25">
      <c r="A30">
        <v>2016</v>
      </c>
      <c r="B30" s="4">
        <v>183496</v>
      </c>
      <c r="C30" s="4">
        <v>98311</v>
      </c>
      <c r="D30" s="4">
        <v>17062</v>
      </c>
      <c r="E30" s="4">
        <v>68123</v>
      </c>
    </row>
    <row r="31" spans="1:9" x14ac:dyDescent="0.25">
      <c r="A31">
        <v>2017</v>
      </c>
      <c r="B31" s="4">
        <v>161741</v>
      </c>
      <c r="C31" s="4">
        <v>91807.913880184205</v>
      </c>
      <c r="D31" s="4">
        <v>17105.53034981055</v>
      </c>
      <c r="E31" s="4">
        <v>52827.555770005238</v>
      </c>
    </row>
    <row r="32" spans="1:9" x14ac:dyDescent="0.25">
      <c r="A32">
        <v>2018</v>
      </c>
      <c r="B32" s="4">
        <v>168468</v>
      </c>
      <c r="C32" s="4">
        <v>96257.34489731428</v>
      </c>
      <c r="D32" s="4">
        <v>16407.332915865954</v>
      </c>
      <c r="E32" s="4">
        <v>55803.322186819758</v>
      </c>
    </row>
    <row r="33" spans="1:5" x14ac:dyDescent="0.25">
      <c r="A33">
        <v>2019</v>
      </c>
      <c r="B33" s="11">
        <v>164716</v>
      </c>
      <c r="C33" s="11">
        <v>94113.56947376368</v>
      </c>
      <c r="D33" s="11">
        <v>16041.920415567209</v>
      </c>
      <c r="E33" s="4">
        <v>54560.510110669107</v>
      </c>
    </row>
    <row r="34" spans="1:5" x14ac:dyDescent="0.25">
      <c r="A34">
        <v>2020</v>
      </c>
      <c r="B34" s="4">
        <v>178248</v>
      </c>
      <c r="C34" s="4">
        <v>101845.33094271005</v>
      </c>
      <c r="D34" s="4">
        <v>17359.820723147866</v>
      </c>
      <c r="E34" s="4">
        <v>59042.84833414208</v>
      </c>
    </row>
    <row r="35" spans="1:5" x14ac:dyDescent="0.25">
      <c r="A35">
        <v>2021</v>
      </c>
      <c r="B35" s="4">
        <v>204868</v>
      </c>
      <c r="C35" s="4">
        <v>117055.16617056642</v>
      </c>
      <c r="D35" s="4">
        <v>19952.379560555277</v>
      </c>
      <c r="E35" s="4">
        <v>67860.454268878311</v>
      </c>
    </row>
    <row r="36" spans="1:5" s="10" customFormat="1" x14ac:dyDescent="0.25">
      <c r="A36" s="10">
        <v>2022</v>
      </c>
      <c r="B36" s="11">
        <v>212806</v>
      </c>
      <c r="C36" s="11">
        <v>121590.69104054102</v>
      </c>
      <c r="D36" s="11">
        <v>20725.472424993295</v>
      </c>
      <c r="E36" s="11">
        <v>70489.836534465692</v>
      </c>
    </row>
    <row r="37" spans="1:5" x14ac:dyDescent="0.25">
      <c r="A37">
        <v>2023</v>
      </c>
      <c r="B37" s="4">
        <v>235316</v>
      </c>
      <c r="C37" s="4">
        <v>134452.20084441203</v>
      </c>
      <c r="D37" s="4">
        <v>22917.752644003092</v>
      </c>
      <c r="E37" s="4">
        <v>77946.046511584864</v>
      </c>
    </row>
    <row r="38" spans="1:5" x14ac:dyDescent="0.25">
      <c r="A38">
        <v>2024</v>
      </c>
      <c r="B38" s="4">
        <v>246075</v>
      </c>
      <c r="C38" s="4">
        <v>246075</v>
      </c>
      <c r="D38" s="4">
        <v>0</v>
      </c>
      <c r="E38" s="4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FDD6DD5215294889AF5A1ACCA7E2B3" ma:contentTypeVersion="13" ma:contentTypeDescription="Een nieuw document maken." ma:contentTypeScope="" ma:versionID="330d37f6d9ff1be3ec9d55d741e0abed">
  <xsd:schema xmlns:xsd="http://www.w3.org/2001/XMLSchema" xmlns:xs="http://www.w3.org/2001/XMLSchema" xmlns:p="http://schemas.microsoft.com/office/2006/metadata/properties" xmlns:ns2="abe339dc-4cac-446e-aee9-dcf1d10c744b" xmlns:ns3="079c66c7-79d9-4941-9a7a-97915a0296e9" targetNamespace="http://schemas.microsoft.com/office/2006/metadata/properties" ma:root="true" ma:fieldsID="b7d2c371e4b79032e9e586fadc7b4c33" ns2:_="" ns3:_="">
    <xsd:import namespace="abe339dc-4cac-446e-aee9-dcf1d10c744b"/>
    <xsd:import namespace="079c66c7-79d9-4941-9a7a-97915a0296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339dc-4cac-446e-aee9-dcf1d10c74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75e0768-be4e-4add-baa2-61b1fff7b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9c66c7-79d9-4941-9a7a-97915a0296e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79b99b7-7558-404d-b0b2-a3ab1de884b8}" ma:internalName="TaxCatchAll" ma:showField="CatchAllData" ma:web="079c66c7-79d9-4941-9a7a-97915a0296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9c66c7-79d9-4941-9a7a-97915a0296e9" xsi:nil="true"/>
    <lcf76f155ced4ddcb4097134ff3c332f xmlns="abe339dc-4cac-446e-aee9-dcf1d10c744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282FFE-158D-4A43-B5EE-52C1D38A648D}"/>
</file>

<file path=customXml/itemProps2.xml><?xml version="1.0" encoding="utf-8"?>
<ds:datastoreItem xmlns:ds="http://schemas.openxmlformats.org/officeDocument/2006/customXml" ds:itemID="{B86BDD3B-4E9F-473E-833A-AE4428AD51E7}">
  <ds:schemaRefs>
    <ds:schemaRef ds:uri="http://schemas.microsoft.com/office/2006/metadata/properties"/>
    <ds:schemaRef ds:uri="http://schemas.microsoft.com/office/infopath/2007/PartnerControls"/>
    <ds:schemaRef ds:uri="079c66c7-79d9-4941-9a7a-97915a0296e9"/>
    <ds:schemaRef ds:uri="abe339dc-4cac-446e-aee9-dcf1d10c744b"/>
  </ds:schemaRefs>
</ds:datastoreItem>
</file>

<file path=customXml/itemProps3.xml><?xml version="1.0" encoding="utf-8"?>
<ds:datastoreItem xmlns:ds="http://schemas.openxmlformats.org/officeDocument/2006/customXml" ds:itemID="{7DAE95CD-589B-4269-BBE9-FE03AD27F1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departementale kennisorg.</vt:lpstr>
      <vt:lpstr>beleidsuitvoerende kennisorg.</vt:lpstr>
      <vt:lpstr>TO2-instellingen</vt:lpstr>
      <vt:lpstr>sectorgeorienteerde stichtingen</vt:lpstr>
      <vt:lpstr>opleiding&amp;onderzoek</vt:lpstr>
    </vt:vector>
  </TitlesOfParts>
  <Company>KNAW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Lionne Koens</dc:creator>
  <cp:lastModifiedBy>Yasha Tenhagen</cp:lastModifiedBy>
  <dcterms:created xsi:type="dcterms:W3CDTF">2016-12-22T12:42:34Z</dcterms:created>
  <dcterms:modified xsi:type="dcterms:W3CDTF">2026-03-19T15:28:05Z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0x01010086FDD6DD5215294889AF5A1ACCA7E2B3</vt:lpwstr>
  </property>
  <property fmtid="{D5CDD505-2E9C-101B-9397-08002B2CF9AE}" pid="3" name="MediaServiceImageTags">
    <vt:lpwstr/>
  </property>
</Properties>
</file>