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Website Wetenschap in Cijfers\Wetenschap in Cijfers (WiC-EN)\Achterliggende bestanden\3 - Personnel\"/>
    </mc:Choice>
  </mc:AlternateContent>
  <bookViews>
    <workbookView xWindow="480" yWindow="75" windowWidth="18195" windowHeight="11820" firstSheet="12" activeTab="16"/>
  </bookViews>
  <sheets>
    <sheet name="content" sheetId="12" r:id="rId1"/>
    <sheet name="explanations" sheetId="1" r:id="rId2"/>
    <sheet name="definitions" sheetId="15" r:id="rId3"/>
    <sheet name="total" sheetId="14" r:id="rId4"/>
    <sheet name="Function-university" sheetId="2" r:id="rId5"/>
    <sheet name="Function-field" sheetId="3" r:id="rId6"/>
    <sheet name="temporary personnel" sheetId="4" r:id="rId7"/>
    <sheet name="Age-function" sheetId="5" r:id="rId8"/>
    <sheet name="Function-female-university" sheetId="6" r:id="rId9"/>
    <sheet name="Function-female-field" sheetId="7" r:id="rId10"/>
    <sheet name="% Femaly by function" sheetId="16" r:id="rId11"/>
    <sheet name="Scientific personnel-university" sheetId="8" r:id="rId12"/>
    <sheet name="Scientific personnel-field" sheetId="9" r:id="rId13"/>
    <sheet name="Foreign scientific personnel" sheetId="10" r:id="rId14"/>
    <sheet name="Foreign sc. personnel-uni" sheetId="13" r:id="rId15"/>
    <sheet name="Foreign sc. personnel-field" sheetId="17" r:id="rId16"/>
    <sheet name="Foreign sc. personnel-function" sheetId="11" r:id="rId17"/>
  </sheets>
  <definedNames>
    <definedName name="_xlnm.Print_Area" localSheetId="7">'Age-function'!$A$1:$AB$65</definedName>
  </definedNames>
  <calcPr calcId="162913"/>
</workbook>
</file>

<file path=xl/calcChain.xml><?xml version="1.0" encoding="utf-8"?>
<calcChain xmlns="http://schemas.openxmlformats.org/spreadsheetml/2006/main">
  <c r="O24" i="11" l="1"/>
  <c r="N24" i="11"/>
  <c r="M24" i="11"/>
  <c r="L24" i="11"/>
  <c r="K24" i="11"/>
  <c r="J24" i="11"/>
  <c r="I24" i="11"/>
  <c r="H24" i="11"/>
  <c r="G24" i="11"/>
  <c r="F24" i="11"/>
  <c r="E24" i="11"/>
  <c r="D24" i="11"/>
  <c r="C24" i="11"/>
  <c r="B24" i="11"/>
  <c r="O23" i="11"/>
  <c r="N23" i="11"/>
  <c r="M23" i="11"/>
  <c r="L23" i="11"/>
  <c r="K23" i="11"/>
  <c r="J23" i="11"/>
  <c r="I23" i="11"/>
  <c r="H23" i="11"/>
  <c r="G23" i="11"/>
  <c r="F23" i="11"/>
  <c r="E23" i="11"/>
  <c r="D23" i="11"/>
  <c r="C23" i="11"/>
  <c r="B23" i="11"/>
  <c r="O22" i="11"/>
  <c r="N22" i="11"/>
  <c r="M22" i="11"/>
  <c r="L22" i="11"/>
  <c r="K22" i="11"/>
  <c r="J22" i="11"/>
  <c r="I22" i="11"/>
  <c r="H22" i="11"/>
  <c r="G22" i="11"/>
  <c r="F22" i="11"/>
  <c r="E22" i="11"/>
  <c r="D22" i="11"/>
  <c r="C22" i="11"/>
  <c r="B22" i="11"/>
  <c r="O21" i="11"/>
  <c r="N21" i="11"/>
  <c r="M21" i="11"/>
  <c r="L21" i="11"/>
  <c r="K21" i="11"/>
  <c r="J21" i="11"/>
  <c r="I21" i="11"/>
  <c r="H21" i="11"/>
  <c r="G21" i="11"/>
  <c r="F21" i="11"/>
  <c r="E21" i="11"/>
  <c r="D21" i="11"/>
  <c r="C21" i="11"/>
  <c r="B21" i="11"/>
  <c r="O20" i="11"/>
  <c r="N20" i="11"/>
  <c r="M20" i="11"/>
  <c r="L20" i="11"/>
  <c r="K20" i="11"/>
  <c r="J20" i="11"/>
  <c r="I20" i="11"/>
  <c r="H20" i="11"/>
  <c r="G20" i="11"/>
  <c r="F20" i="11"/>
  <c r="E20" i="11"/>
  <c r="D20" i="11"/>
  <c r="C20" i="11"/>
  <c r="B20" i="11"/>
  <c r="O17" i="11"/>
  <c r="N17" i="11"/>
  <c r="N25" i="11" s="1"/>
  <c r="M17" i="11"/>
  <c r="L17" i="11"/>
  <c r="K17" i="11"/>
  <c r="J17" i="11"/>
  <c r="J25" i="11" s="1"/>
  <c r="I17" i="11"/>
  <c r="H17" i="11"/>
  <c r="G17" i="11"/>
  <c r="F17" i="11"/>
  <c r="F25" i="11" s="1"/>
  <c r="E17" i="11"/>
  <c r="D17" i="11"/>
  <c r="C17" i="11"/>
  <c r="B17" i="11"/>
  <c r="B25" i="11" s="1"/>
  <c r="O9" i="11"/>
  <c r="O25" i="11" s="1"/>
  <c r="N9" i="11"/>
  <c r="M9" i="11"/>
  <c r="M25" i="11" s="1"/>
  <c r="L9" i="11"/>
  <c r="L25" i="11" s="1"/>
  <c r="K9" i="11"/>
  <c r="K25" i="11" s="1"/>
  <c r="J9" i="11"/>
  <c r="I9" i="11"/>
  <c r="I25" i="11" s="1"/>
  <c r="H9" i="11"/>
  <c r="H25" i="11" s="1"/>
  <c r="G9" i="11"/>
  <c r="G25" i="11" s="1"/>
  <c r="F9" i="11"/>
  <c r="E9" i="11"/>
  <c r="E25" i="11" s="1"/>
  <c r="D9" i="11"/>
  <c r="D25" i="11" s="1"/>
  <c r="C9" i="11"/>
  <c r="C25" i="11" s="1"/>
  <c r="B9" i="11"/>
  <c r="O52" i="13"/>
  <c r="N52" i="13"/>
  <c r="M52" i="13"/>
  <c r="L52" i="13"/>
  <c r="K52" i="13"/>
  <c r="J52" i="13"/>
  <c r="I52" i="13"/>
  <c r="H52" i="13"/>
  <c r="G52" i="13"/>
  <c r="F52" i="13"/>
  <c r="E52" i="13"/>
  <c r="D52" i="13"/>
  <c r="C52" i="13"/>
  <c r="B52" i="13"/>
  <c r="O51" i="13"/>
  <c r="N51" i="13"/>
  <c r="M51" i="13"/>
  <c r="L51" i="13"/>
  <c r="K51" i="13"/>
  <c r="J51" i="13"/>
  <c r="I51" i="13"/>
  <c r="H51" i="13"/>
  <c r="G51" i="13"/>
  <c r="F51" i="13"/>
  <c r="E51" i="13"/>
  <c r="D51" i="13"/>
  <c r="C51" i="13"/>
  <c r="B51" i="13"/>
  <c r="O50" i="13"/>
  <c r="N50" i="13"/>
  <c r="M50" i="13"/>
  <c r="L50" i="13"/>
  <c r="K50" i="13"/>
  <c r="J50" i="13"/>
  <c r="I50" i="13"/>
  <c r="H50" i="13"/>
  <c r="G50" i="13"/>
  <c r="F50" i="13"/>
  <c r="E50" i="13"/>
  <c r="D50" i="13"/>
  <c r="C50" i="13"/>
  <c r="B50" i="13"/>
  <c r="O49" i="13"/>
  <c r="N49" i="13"/>
  <c r="M49" i="13"/>
  <c r="L49" i="13"/>
  <c r="K49" i="13"/>
  <c r="J49" i="13"/>
  <c r="I49" i="13"/>
  <c r="H49" i="13"/>
  <c r="G49" i="13"/>
  <c r="F49" i="13"/>
  <c r="E49" i="13"/>
  <c r="D49" i="13"/>
  <c r="C49" i="13"/>
  <c r="B49" i="13"/>
  <c r="O48" i="13"/>
  <c r="N48" i="13"/>
  <c r="M48" i="13"/>
  <c r="L48" i="13"/>
  <c r="K48" i="13"/>
  <c r="J48" i="13"/>
  <c r="I48" i="13"/>
  <c r="H48" i="13"/>
  <c r="G48" i="13"/>
  <c r="F48" i="13"/>
  <c r="E48" i="13"/>
  <c r="D48" i="13"/>
  <c r="C48" i="13"/>
  <c r="B48" i="13"/>
  <c r="O47" i="13"/>
  <c r="N47" i="13"/>
  <c r="M47" i="13"/>
  <c r="L47" i="13"/>
  <c r="K47" i="13"/>
  <c r="J47" i="13"/>
  <c r="I47" i="13"/>
  <c r="H47" i="13"/>
  <c r="G47" i="13"/>
  <c r="F47" i="13"/>
  <c r="E47" i="13"/>
  <c r="D47" i="13"/>
  <c r="C47" i="13"/>
  <c r="B47" i="13"/>
  <c r="O46" i="13"/>
  <c r="N46" i="13"/>
  <c r="M46" i="13"/>
  <c r="L46" i="13"/>
  <c r="K46" i="13"/>
  <c r="J46" i="13"/>
  <c r="I46" i="13"/>
  <c r="H46" i="13"/>
  <c r="G46" i="13"/>
  <c r="F46" i="13"/>
  <c r="E46" i="13"/>
  <c r="D46" i="13"/>
  <c r="C46" i="13"/>
  <c r="B46" i="13"/>
  <c r="O45" i="13"/>
  <c r="N45" i="13"/>
  <c r="M45" i="13"/>
  <c r="L45" i="13"/>
  <c r="K45" i="13"/>
  <c r="J45" i="13"/>
  <c r="I45" i="13"/>
  <c r="H45" i="13"/>
  <c r="G45" i="13"/>
  <c r="F45" i="13"/>
  <c r="E45" i="13"/>
  <c r="D45" i="13"/>
  <c r="C45" i="13"/>
  <c r="B45" i="13"/>
  <c r="O44" i="13"/>
  <c r="N44" i="13"/>
  <c r="M44" i="13"/>
  <c r="L44" i="13"/>
  <c r="K44" i="13"/>
  <c r="J44" i="13"/>
  <c r="I44" i="13"/>
  <c r="H44" i="13"/>
  <c r="G44" i="13"/>
  <c r="F44" i="13"/>
  <c r="E44" i="13"/>
  <c r="D44" i="13"/>
  <c r="C44" i="13"/>
  <c r="B44" i="13"/>
  <c r="O43" i="13"/>
  <c r="N43" i="13"/>
  <c r="M43" i="13"/>
  <c r="L43" i="13"/>
  <c r="K43" i="13"/>
  <c r="J43" i="13"/>
  <c r="I43" i="13"/>
  <c r="H43" i="13"/>
  <c r="G43" i="13"/>
  <c r="F43" i="13"/>
  <c r="E43" i="13"/>
  <c r="D43" i="13"/>
  <c r="C43" i="13"/>
  <c r="B43" i="13"/>
  <c r="O42" i="13"/>
  <c r="N42" i="13"/>
  <c r="M42" i="13"/>
  <c r="L42" i="13"/>
  <c r="K42" i="13"/>
  <c r="J42" i="13"/>
  <c r="I42" i="13"/>
  <c r="H42" i="13"/>
  <c r="G42" i="13"/>
  <c r="F42" i="13"/>
  <c r="E42" i="13"/>
  <c r="D42" i="13"/>
  <c r="C42" i="13"/>
  <c r="B42" i="13"/>
  <c r="O41" i="13"/>
  <c r="N41" i="13"/>
  <c r="M41" i="13"/>
  <c r="L41" i="13"/>
  <c r="K41" i="13"/>
  <c r="J41" i="13"/>
  <c r="I41" i="13"/>
  <c r="H41" i="13"/>
  <c r="G41" i="13"/>
  <c r="F41" i="13"/>
  <c r="E41" i="13"/>
  <c r="D41" i="13"/>
  <c r="C41" i="13"/>
  <c r="B41" i="13"/>
  <c r="O40" i="13"/>
  <c r="N40" i="13"/>
  <c r="M40" i="13"/>
  <c r="L40" i="13"/>
  <c r="K40" i="13"/>
  <c r="J40" i="13"/>
  <c r="I40" i="13"/>
  <c r="H40" i="13"/>
  <c r="G40" i="13"/>
  <c r="F40" i="13"/>
  <c r="E40" i="13"/>
  <c r="D40" i="13"/>
  <c r="C40" i="13"/>
  <c r="B40" i="13"/>
  <c r="O39" i="13"/>
  <c r="N39" i="13"/>
  <c r="M39" i="13"/>
  <c r="L39" i="13"/>
  <c r="K39" i="13"/>
  <c r="J39" i="13"/>
  <c r="I39" i="13"/>
  <c r="H39" i="13"/>
  <c r="G39" i="13"/>
  <c r="F39" i="13"/>
  <c r="E39" i="13"/>
  <c r="D39" i="13"/>
  <c r="C39" i="13"/>
  <c r="B39" i="13"/>
  <c r="O35" i="13"/>
  <c r="N35" i="13"/>
  <c r="M35" i="13"/>
  <c r="L35" i="13"/>
  <c r="K35" i="13"/>
  <c r="J35" i="13"/>
  <c r="I35" i="13"/>
  <c r="H35" i="13"/>
  <c r="G35" i="13"/>
  <c r="F35" i="13"/>
  <c r="E35" i="13"/>
  <c r="D35" i="13"/>
  <c r="C35" i="13"/>
  <c r="B35" i="13"/>
  <c r="O18" i="13"/>
  <c r="O53" i="13" s="1"/>
  <c r="N18" i="13"/>
  <c r="N53" i="13" s="1"/>
  <c r="M18" i="13"/>
  <c r="M53" i="13" s="1"/>
  <c r="L18" i="13"/>
  <c r="L53" i="13" s="1"/>
  <c r="K18" i="13"/>
  <c r="K53" i="13" s="1"/>
  <c r="J18" i="13"/>
  <c r="J53" i="13" s="1"/>
  <c r="I18" i="13"/>
  <c r="I53" i="13" s="1"/>
  <c r="H18" i="13"/>
  <c r="H53" i="13" s="1"/>
  <c r="G18" i="13"/>
  <c r="G53" i="13" s="1"/>
  <c r="F18" i="13"/>
  <c r="F53" i="13" s="1"/>
  <c r="E18" i="13"/>
  <c r="E53" i="13" s="1"/>
  <c r="D18" i="13"/>
  <c r="D53" i="13" s="1"/>
  <c r="C18" i="13"/>
  <c r="C53" i="13" s="1"/>
  <c r="B18" i="13"/>
  <c r="B53" i="13" s="1"/>
  <c r="H52" i="6"/>
  <c r="G52" i="6"/>
  <c r="F52" i="6"/>
  <c r="E52" i="6"/>
  <c r="D52" i="6"/>
  <c r="C52" i="6"/>
  <c r="B52" i="6"/>
  <c r="I51" i="6"/>
  <c r="I50" i="6"/>
  <c r="I49" i="6"/>
  <c r="I48" i="6"/>
  <c r="I47" i="6"/>
  <c r="I46" i="6"/>
  <c r="I45" i="6"/>
  <c r="I44" i="6"/>
  <c r="I43" i="6"/>
  <c r="I42" i="6"/>
  <c r="I41" i="6"/>
  <c r="I40" i="6"/>
  <c r="I39" i="6"/>
  <c r="I52" i="6" s="1"/>
  <c r="I38" i="6"/>
  <c r="H35" i="6"/>
  <c r="G35" i="6"/>
  <c r="F35" i="6"/>
  <c r="E35" i="6"/>
  <c r="D35" i="6"/>
  <c r="C35" i="6"/>
  <c r="B35" i="6"/>
  <c r="I34" i="6"/>
  <c r="I33" i="6"/>
  <c r="I32" i="6"/>
  <c r="I31" i="6"/>
  <c r="I30" i="6"/>
  <c r="I29" i="6"/>
  <c r="I28" i="6"/>
  <c r="I27" i="6"/>
  <c r="I26" i="6"/>
  <c r="I25" i="6"/>
  <c r="I24" i="6"/>
  <c r="I23" i="6"/>
  <c r="I22" i="6"/>
  <c r="I21" i="6"/>
  <c r="I35" i="6" s="1"/>
  <c r="O65" i="5"/>
  <c r="N65" i="5"/>
  <c r="M65" i="5"/>
  <c r="L65" i="5"/>
  <c r="K65" i="5"/>
  <c r="J65" i="5"/>
  <c r="I65" i="5"/>
  <c r="H65" i="5"/>
  <c r="G65" i="5"/>
  <c r="F65" i="5"/>
  <c r="E65" i="5"/>
  <c r="D65" i="5"/>
  <c r="C65" i="5"/>
  <c r="B65" i="5"/>
  <c r="O52" i="5"/>
  <c r="N52" i="5"/>
  <c r="M52" i="5"/>
  <c r="L52" i="5"/>
  <c r="K52" i="5"/>
  <c r="J52" i="5"/>
  <c r="I52" i="5"/>
  <c r="H52" i="5"/>
  <c r="G52" i="5"/>
  <c r="F52" i="5"/>
  <c r="E52" i="5"/>
  <c r="D52" i="5"/>
  <c r="C52" i="5"/>
  <c r="B52" i="5"/>
  <c r="O39" i="5"/>
  <c r="N39" i="5"/>
  <c r="M39" i="5"/>
  <c r="L39" i="5"/>
  <c r="K39" i="5"/>
  <c r="J39" i="5"/>
  <c r="I39" i="5"/>
  <c r="H39" i="5"/>
  <c r="G39" i="5"/>
  <c r="F39" i="5"/>
  <c r="E39" i="5"/>
  <c r="D39" i="5"/>
  <c r="C39" i="5"/>
  <c r="B39" i="5"/>
  <c r="O26" i="5"/>
  <c r="N26" i="5"/>
  <c r="M26" i="5"/>
  <c r="L26" i="5"/>
  <c r="K26" i="5"/>
  <c r="J26" i="5"/>
  <c r="I26" i="5"/>
  <c r="H26" i="5"/>
  <c r="G26" i="5"/>
  <c r="F26" i="5"/>
  <c r="E26" i="5"/>
  <c r="D26" i="5"/>
  <c r="C26" i="5"/>
  <c r="B26" i="5"/>
  <c r="O14" i="5"/>
  <c r="N14" i="5"/>
  <c r="M14" i="5"/>
  <c r="L14" i="5"/>
  <c r="K14" i="5"/>
  <c r="J14" i="5"/>
  <c r="I14" i="5"/>
  <c r="H14" i="5"/>
  <c r="G14" i="5"/>
  <c r="F14" i="5"/>
  <c r="E14" i="5"/>
  <c r="D14" i="5"/>
  <c r="C14" i="5"/>
  <c r="B14" i="5"/>
  <c r="P29" i="4"/>
  <c r="O29" i="4"/>
  <c r="N29" i="4"/>
  <c r="M29" i="4"/>
  <c r="M10" i="4" s="1"/>
  <c r="L29" i="4"/>
  <c r="K29" i="4"/>
  <c r="J29" i="4"/>
  <c r="I29" i="4"/>
  <c r="I10" i="4" s="1"/>
  <c r="H29" i="4"/>
  <c r="G29" i="4"/>
  <c r="F29" i="4"/>
  <c r="E29" i="4"/>
  <c r="E10" i="4" s="1"/>
  <c r="D29" i="4"/>
  <c r="C29" i="4"/>
  <c r="B29" i="4"/>
  <c r="P20" i="4"/>
  <c r="P10" i="4" s="1"/>
  <c r="O20" i="4"/>
  <c r="N20" i="4"/>
  <c r="M20" i="4"/>
  <c r="L20" i="4"/>
  <c r="L10" i="4" s="1"/>
  <c r="K20" i="4"/>
  <c r="J20" i="4"/>
  <c r="I20" i="4"/>
  <c r="H20" i="4"/>
  <c r="H10" i="4" s="1"/>
  <c r="G20" i="4"/>
  <c r="F20" i="4"/>
  <c r="E20" i="4"/>
  <c r="D20" i="4"/>
  <c r="D10" i="4" s="1"/>
  <c r="C20" i="4"/>
  <c r="B20" i="4"/>
  <c r="O10" i="4"/>
  <c r="N10" i="4"/>
  <c r="K10" i="4"/>
  <c r="J10" i="4"/>
  <c r="G10" i="4"/>
  <c r="F10" i="4"/>
  <c r="C10" i="4"/>
  <c r="B10" i="4"/>
  <c r="P9" i="4"/>
  <c r="O9" i="4"/>
  <c r="N9" i="4"/>
  <c r="M9" i="4"/>
  <c r="L9" i="4"/>
  <c r="K9" i="4"/>
  <c r="J9" i="4"/>
  <c r="I9" i="4"/>
  <c r="H9" i="4"/>
  <c r="G9" i="4"/>
  <c r="F9" i="4"/>
  <c r="E9" i="4"/>
  <c r="D9" i="4"/>
  <c r="C9" i="4"/>
  <c r="B9" i="4"/>
  <c r="P8" i="4"/>
  <c r="O8" i="4"/>
  <c r="N8" i="4"/>
  <c r="M8" i="4"/>
  <c r="L8" i="4"/>
  <c r="K8" i="4"/>
  <c r="J8" i="4"/>
  <c r="I8" i="4"/>
  <c r="H8" i="4"/>
  <c r="G8" i="4"/>
  <c r="F8" i="4"/>
  <c r="E8" i="4"/>
  <c r="D8" i="4"/>
  <c r="C8" i="4"/>
  <c r="B8" i="4"/>
  <c r="P7" i="4"/>
  <c r="O7" i="4"/>
  <c r="N7" i="4"/>
  <c r="M7" i="4"/>
  <c r="L7" i="4"/>
  <c r="K7" i="4"/>
  <c r="J7" i="4"/>
  <c r="I7" i="4"/>
  <c r="H7" i="4"/>
  <c r="G7" i="4"/>
  <c r="F7" i="4"/>
  <c r="E7" i="4"/>
  <c r="D7" i="4"/>
  <c r="C7" i="4"/>
  <c r="B7" i="4"/>
  <c r="P6" i="4"/>
  <c r="O6" i="4"/>
  <c r="N6" i="4"/>
  <c r="M6" i="4"/>
  <c r="L6" i="4"/>
  <c r="K6" i="4"/>
  <c r="J6" i="4"/>
  <c r="I6" i="4"/>
  <c r="H6" i="4"/>
  <c r="G6" i="4"/>
  <c r="F6" i="4"/>
  <c r="E6" i="4"/>
  <c r="D6" i="4"/>
  <c r="C6" i="4"/>
  <c r="B6" i="4"/>
  <c r="P5" i="4"/>
  <c r="O5" i="4"/>
  <c r="N5" i="4"/>
  <c r="M5" i="4"/>
  <c r="L5" i="4"/>
  <c r="K5" i="4"/>
  <c r="J5" i="4"/>
  <c r="I5" i="4"/>
  <c r="H5" i="4"/>
  <c r="G5" i="4"/>
  <c r="F5" i="4"/>
  <c r="E5" i="4"/>
  <c r="D5" i="4"/>
  <c r="C5" i="4"/>
  <c r="B5" i="4"/>
  <c r="P4" i="4"/>
  <c r="O4" i="4"/>
  <c r="N4" i="4"/>
  <c r="M4" i="4"/>
  <c r="L4" i="4"/>
  <c r="K4" i="4"/>
  <c r="J4" i="4"/>
  <c r="I4" i="4"/>
  <c r="H4" i="4"/>
  <c r="G4" i="4"/>
  <c r="F4" i="4"/>
  <c r="E4" i="4"/>
  <c r="D4" i="4"/>
  <c r="C4" i="4"/>
  <c r="B4" i="4"/>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T103" i="2"/>
  <c r="S103" i="2"/>
  <c r="R103" i="2"/>
  <c r="Q103" i="2"/>
  <c r="P103" i="2"/>
  <c r="O103" i="2"/>
  <c r="N103" i="2"/>
  <c r="M103" i="2"/>
  <c r="L103" i="2"/>
  <c r="K103" i="2"/>
  <c r="J103" i="2"/>
  <c r="I103" i="2"/>
  <c r="H103" i="2"/>
  <c r="G103" i="2"/>
  <c r="F103" i="2"/>
  <c r="E103" i="2"/>
  <c r="D103" i="2"/>
  <c r="C103" i="2"/>
  <c r="B103" i="2"/>
  <c r="T86" i="2"/>
  <c r="S86" i="2"/>
  <c r="R86" i="2"/>
  <c r="Q86" i="2"/>
  <c r="P86" i="2"/>
  <c r="O86" i="2"/>
  <c r="N86" i="2"/>
  <c r="M86" i="2"/>
  <c r="L86" i="2"/>
  <c r="K86" i="2"/>
  <c r="J86" i="2"/>
  <c r="I86" i="2"/>
  <c r="H86" i="2"/>
  <c r="G86" i="2"/>
  <c r="F86" i="2"/>
  <c r="E86" i="2"/>
  <c r="D86" i="2"/>
  <c r="C86" i="2"/>
  <c r="B86" i="2"/>
  <c r="T69" i="2"/>
  <c r="S69" i="2"/>
  <c r="R69" i="2"/>
  <c r="Q69" i="2"/>
  <c r="P69" i="2"/>
  <c r="O69" i="2"/>
  <c r="N69" i="2"/>
  <c r="M69" i="2"/>
  <c r="L69" i="2"/>
  <c r="K69" i="2"/>
  <c r="J69" i="2"/>
  <c r="I69" i="2"/>
  <c r="H69" i="2"/>
  <c r="G69" i="2"/>
  <c r="F69" i="2"/>
  <c r="E69" i="2"/>
  <c r="D69" i="2"/>
  <c r="C69" i="2"/>
  <c r="B69" i="2"/>
  <c r="T52" i="2"/>
  <c r="S52" i="2"/>
  <c r="R52" i="2"/>
  <c r="Q52" i="2"/>
  <c r="P52" i="2"/>
  <c r="O52" i="2"/>
  <c r="N52" i="2"/>
  <c r="M52" i="2"/>
  <c r="L52" i="2"/>
  <c r="K52" i="2"/>
  <c r="J52" i="2"/>
  <c r="I52" i="2"/>
  <c r="H52" i="2"/>
  <c r="G52" i="2"/>
  <c r="F52" i="2"/>
  <c r="E52" i="2"/>
  <c r="D52" i="2"/>
  <c r="C52" i="2"/>
  <c r="B52" i="2"/>
  <c r="T35" i="2"/>
  <c r="S35" i="2"/>
  <c r="R35" i="2"/>
  <c r="Q35" i="2"/>
  <c r="P35" i="2"/>
  <c r="O35" i="2"/>
  <c r="N35" i="2"/>
  <c r="M35" i="2"/>
  <c r="L35" i="2"/>
  <c r="K35" i="2"/>
  <c r="J35" i="2"/>
  <c r="I35" i="2"/>
  <c r="H35" i="2"/>
  <c r="G35" i="2"/>
  <c r="F35" i="2"/>
  <c r="E35" i="2"/>
  <c r="D35" i="2"/>
  <c r="C35" i="2"/>
  <c r="B35" i="2"/>
  <c r="T18" i="2"/>
  <c r="S18" i="2"/>
  <c r="R18" i="2"/>
  <c r="Q18" i="2"/>
  <c r="P18" i="2"/>
  <c r="O18" i="2"/>
  <c r="N18" i="2"/>
  <c r="M18" i="2"/>
  <c r="L18" i="2"/>
  <c r="K18" i="2"/>
  <c r="J18" i="2"/>
  <c r="I18" i="2"/>
  <c r="H18" i="2"/>
  <c r="G18" i="2"/>
  <c r="F18" i="2"/>
  <c r="E18" i="2"/>
  <c r="D18" i="2"/>
  <c r="C18" i="2"/>
  <c r="B18" i="2"/>
  <c r="U29" i="14"/>
  <c r="T29" i="14"/>
  <c r="S29" i="14"/>
  <c r="R29" i="14"/>
  <c r="Q29" i="14"/>
  <c r="P29" i="14"/>
  <c r="O29" i="14"/>
  <c r="N29" i="14"/>
  <c r="M29" i="14"/>
  <c r="L29" i="14"/>
  <c r="K29" i="14"/>
  <c r="J29" i="14"/>
  <c r="I29" i="14"/>
  <c r="H29" i="14"/>
  <c r="U24" i="14"/>
  <c r="T24" i="14"/>
  <c r="S24" i="14"/>
  <c r="R24" i="14"/>
  <c r="Q24" i="14"/>
  <c r="P24" i="14"/>
  <c r="O24" i="14"/>
  <c r="N24" i="14"/>
  <c r="M24" i="14"/>
  <c r="L24" i="14"/>
  <c r="K24" i="14"/>
  <c r="J24" i="14"/>
  <c r="I24" i="14"/>
  <c r="H24" i="14"/>
  <c r="U20" i="14"/>
  <c r="T20" i="14"/>
  <c r="S20" i="14"/>
  <c r="R20" i="14"/>
  <c r="Q20" i="14"/>
  <c r="P20" i="14"/>
  <c r="O20" i="14"/>
  <c r="N20" i="14"/>
  <c r="M20" i="14"/>
  <c r="L20" i="14"/>
  <c r="K20" i="14"/>
  <c r="J20" i="14"/>
  <c r="I20" i="14"/>
  <c r="H20" i="14"/>
  <c r="V15" i="14"/>
  <c r="U15" i="14"/>
  <c r="T15" i="14"/>
  <c r="S15" i="14"/>
  <c r="R15" i="14"/>
  <c r="Q15" i="14"/>
  <c r="P15" i="14"/>
  <c r="O15" i="14"/>
  <c r="N15" i="14"/>
  <c r="M15" i="14"/>
  <c r="L15" i="14"/>
  <c r="K15" i="14"/>
  <c r="J15" i="14"/>
  <c r="I15" i="14"/>
  <c r="H15" i="14"/>
  <c r="G15" i="14"/>
  <c r="F15" i="14"/>
  <c r="E15" i="14"/>
  <c r="D15" i="14"/>
  <c r="C15" i="14"/>
  <c r="V10" i="14"/>
  <c r="U10" i="14"/>
  <c r="T10" i="14"/>
  <c r="S10" i="14"/>
  <c r="R10" i="14"/>
  <c r="Q10" i="14"/>
  <c r="P10" i="14"/>
  <c r="O10" i="14"/>
  <c r="N10" i="14"/>
  <c r="M10" i="14"/>
  <c r="L10" i="14"/>
  <c r="K10" i="14"/>
  <c r="J10" i="14"/>
  <c r="I10" i="14"/>
  <c r="H10" i="14"/>
  <c r="G10" i="14"/>
  <c r="F10" i="14"/>
  <c r="E10" i="14"/>
  <c r="D10" i="14"/>
  <c r="C10" i="14"/>
  <c r="V6" i="14"/>
  <c r="U6" i="14"/>
  <c r="T6" i="14"/>
  <c r="S6" i="14"/>
  <c r="R6" i="14"/>
  <c r="Q6" i="14"/>
  <c r="P6" i="14"/>
  <c r="O6" i="14"/>
  <c r="N6" i="14"/>
  <c r="M6" i="14"/>
  <c r="L6" i="14"/>
  <c r="K6" i="14"/>
  <c r="J6" i="14"/>
  <c r="I6" i="14"/>
  <c r="H6" i="14"/>
  <c r="G6" i="14"/>
  <c r="F6" i="14"/>
  <c r="E6" i="14"/>
  <c r="D6" i="14"/>
  <c r="C6" i="14"/>
  <c r="H34" i="7" l="1"/>
  <c r="G34" i="7"/>
  <c r="F34" i="7"/>
  <c r="E34" i="7"/>
  <c r="D34" i="7"/>
  <c r="C34" i="7"/>
  <c r="B34" i="7"/>
  <c r="I33" i="7"/>
  <c r="I32" i="7"/>
  <c r="I31" i="7"/>
  <c r="I30" i="7"/>
  <c r="I29" i="7"/>
  <c r="I28" i="7"/>
  <c r="I27" i="7"/>
  <c r="I26" i="7"/>
  <c r="H23" i="7"/>
  <c r="G23" i="7"/>
  <c r="G12" i="7" s="1"/>
  <c r="F23" i="7"/>
  <c r="E23" i="7"/>
  <c r="E12" i="7" s="1"/>
  <c r="D23" i="7"/>
  <c r="C23" i="7"/>
  <c r="B23" i="7"/>
  <c r="I22" i="7"/>
  <c r="I11" i="7" s="1"/>
  <c r="I21" i="7"/>
  <c r="I20" i="7"/>
  <c r="I9" i="7" s="1"/>
  <c r="I19" i="7"/>
  <c r="I18" i="7"/>
  <c r="I7" i="7" s="1"/>
  <c r="I17" i="7"/>
  <c r="I6" i="7" s="1"/>
  <c r="I16" i="7"/>
  <c r="I15" i="7"/>
  <c r="H12" i="7"/>
  <c r="D12" i="7"/>
  <c r="H11" i="7"/>
  <c r="G11" i="7"/>
  <c r="F11" i="7"/>
  <c r="E11" i="7"/>
  <c r="D11" i="7"/>
  <c r="C11" i="7"/>
  <c r="B11" i="7"/>
  <c r="H10" i="7"/>
  <c r="G10" i="7"/>
  <c r="F10" i="7"/>
  <c r="E10" i="7"/>
  <c r="D10" i="7"/>
  <c r="C10" i="7"/>
  <c r="B10" i="7"/>
  <c r="H9" i="7"/>
  <c r="G9" i="7"/>
  <c r="F9" i="7"/>
  <c r="E9" i="7"/>
  <c r="D9" i="7"/>
  <c r="C9" i="7"/>
  <c r="B9" i="7"/>
  <c r="H8" i="7"/>
  <c r="G8" i="7"/>
  <c r="F8" i="7"/>
  <c r="E8" i="7"/>
  <c r="D8" i="7"/>
  <c r="C8" i="7"/>
  <c r="B8" i="7"/>
  <c r="H7" i="7"/>
  <c r="G7" i="7"/>
  <c r="F7" i="7"/>
  <c r="E7" i="7"/>
  <c r="D7" i="7"/>
  <c r="C7" i="7"/>
  <c r="B7" i="7"/>
  <c r="H6" i="7"/>
  <c r="G6" i="7"/>
  <c r="F6" i="7"/>
  <c r="E6" i="7"/>
  <c r="D6" i="7"/>
  <c r="C6" i="7"/>
  <c r="B6" i="7"/>
  <c r="H5" i="7"/>
  <c r="G5" i="7"/>
  <c r="F5" i="7"/>
  <c r="E5" i="7"/>
  <c r="D5" i="7"/>
  <c r="C5" i="7"/>
  <c r="B5" i="7"/>
  <c r="H4" i="7"/>
  <c r="G4" i="7"/>
  <c r="F4" i="7"/>
  <c r="E4" i="7"/>
  <c r="D4" i="7"/>
  <c r="C4" i="7"/>
  <c r="B4" i="7"/>
  <c r="I15" i="6"/>
  <c r="I14" i="6"/>
  <c r="I11" i="6"/>
  <c r="I10" i="6"/>
  <c r="I7" i="6"/>
  <c r="I6" i="6"/>
  <c r="H18" i="6"/>
  <c r="E18" i="6"/>
  <c r="D18" i="6"/>
  <c r="I17" i="6"/>
  <c r="I16" i="6"/>
  <c r="I13" i="6"/>
  <c r="I12" i="6"/>
  <c r="I9" i="6"/>
  <c r="I8" i="6"/>
  <c r="I5" i="6"/>
  <c r="I4" i="6"/>
  <c r="G18" i="6"/>
  <c r="F18" i="6"/>
  <c r="C18" i="6"/>
  <c r="B18" i="6"/>
  <c r="H17" i="6"/>
  <c r="G17" i="6"/>
  <c r="F17" i="6"/>
  <c r="E17" i="6"/>
  <c r="D17" i="6"/>
  <c r="C17" i="6"/>
  <c r="B17" i="6"/>
  <c r="H16" i="6"/>
  <c r="G16" i="6"/>
  <c r="F16" i="6"/>
  <c r="E16" i="6"/>
  <c r="D16" i="6"/>
  <c r="C16" i="6"/>
  <c r="B16" i="6"/>
  <c r="H15" i="6"/>
  <c r="G15" i="6"/>
  <c r="F15" i="6"/>
  <c r="E15" i="6"/>
  <c r="D15" i="6"/>
  <c r="C15" i="6"/>
  <c r="B15" i="6"/>
  <c r="H14" i="6"/>
  <c r="G14" i="6"/>
  <c r="F14" i="6"/>
  <c r="E14" i="6"/>
  <c r="D14" i="6"/>
  <c r="C14" i="6"/>
  <c r="B14" i="6"/>
  <c r="H13" i="6"/>
  <c r="G13" i="6"/>
  <c r="F13" i="6"/>
  <c r="E13" i="6"/>
  <c r="D13" i="6"/>
  <c r="C13" i="6"/>
  <c r="B13" i="6"/>
  <c r="H12" i="6"/>
  <c r="G12" i="6"/>
  <c r="F12" i="6"/>
  <c r="E12" i="6"/>
  <c r="D12" i="6"/>
  <c r="C12" i="6"/>
  <c r="B12" i="6"/>
  <c r="H11" i="6"/>
  <c r="G11" i="6"/>
  <c r="F11" i="6"/>
  <c r="E11" i="6"/>
  <c r="D11" i="6"/>
  <c r="C11" i="6"/>
  <c r="B11" i="6"/>
  <c r="H10" i="6"/>
  <c r="G10" i="6"/>
  <c r="F10" i="6"/>
  <c r="E10" i="6"/>
  <c r="D10" i="6"/>
  <c r="C10" i="6"/>
  <c r="B10" i="6"/>
  <c r="H9" i="6"/>
  <c r="G9" i="6"/>
  <c r="F9" i="6"/>
  <c r="E9" i="6"/>
  <c r="D9" i="6"/>
  <c r="C9" i="6"/>
  <c r="B9" i="6"/>
  <c r="H8" i="6"/>
  <c r="G8" i="6"/>
  <c r="F8" i="6"/>
  <c r="E8" i="6"/>
  <c r="D8" i="6"/>
  <c r="C8" i="6"/>
  <c r="B8" i="6"/>
  <c r="H7" i="6"/>
  <c r="G7" i="6"/>
  <c r="F7" i="6"/>
  <c r="E7" i="6"/>
  <c r="D7" i="6"/>
  <c r="C7" i="6"/>
  <c r="B7" i="6"/>
  <c r="H6" i="6"/>
  <c r="G6" i="6"/>
  <c r="F6" i="6"/>
  <c r="E6" i="6"/>
  <c r="D6" i="6"/>
  <c r="C6" i="6"/>
  <c r="B6" i="6"/>
  <c r="H5" i="6"/>
  <c r="G5" i="6"/>
  <c r="F5" i="6"/>
  <c r="E5" i="6"/>
  <c r="D5" i="6"/>
  <c r="C5" i="6"/>
  <c r="B5" i="6"/>
  <c r="H4" i="6"/>
  <c r="G4" i="6"/>
  <c r="F4" i="6"/>
  <c r="E4" i="6"/>
  <c r="D4" i="6"/>
  <c r="C4" i="6"/>
  <c r="B4" i="6"/>
  <c r="AC99" i="3"/>
  <c r="AC89" i="3"/>
  <c r="AC78" i="3"/>
  <c r="AC67" i="3"/>
  <c r="AC56" i="3"/>
  <c r="AC45" i="3"/>
  <c r="AC34" i="3"/>
  <c r="AC23" i="3"/>
  <c r="AC12" i="3"/>
  <c r="I4" i="7" l="1"/>
  <c r="I8" i="7"/>
  <c r="B12" i="7"/>
  <c r="I5" i="7"/>
  <c r="F12" i="7"/>
  <c r="I10" i="7"/>
  <c r="C12" i="7"/>
  <c r="I34" i="7"/>
  <c r="I23" i="7"/>
  <c r="I18" i="6"/>
  <c r="O12" i="17"/>
  <c r="O23" i="17"/>
  <c r="N12" i="17"/>
  <c r="N23" i="17"/>
  <c r="N34" i="17"/>
  <c r="O33" i="17"/>
  <c r="N33" i="17"/>
  <c r="O32" i="17"/>
  <c r="N32" i="17"/>
  <c r="O31" i="17"/>
  <c r="N31" i="17"/>
  <c r="O30" i="17"/>
  <c r="N30" i="17"/>
  <c r="O29" i="17"/>
  <c r="N29" i="17"/>
  <c r="O28" i="17"/>
  <c r="N28" i="17"/>
  <c r="O27" i="17"/>
  <c r="N27" i="17"/>
  <c r="O26" i="17"/>
  <c r="N26" i="17"/>
  <c r="AB45" i="3"/>
  <c r="AB56" i="3"/>
  <c r="AB67" i="3"/>
  <c r="AB78" i="3"/>
  <c r="AB89" i="3"/>
  <c r="AB23" i="3"/>
  <c r="AA45" i="3"/>
  <c r="AA56" i="3"/>
  <c r="AA67" i="3"/>
  <c r="AA95" i="3" s="1"/>
  <c r="AA78" i="3"/>
  <c r="AA89" i="3"/>
  <c r="AA97" i="3" s="1"/>
  <c r="AA23" i="3"/>
  <c r="AB93" i="3"/>
  <c r="AB97" i="3"/>
  <c r="AA93" i="3"/>
  <c r="AA94" i="3"/>
  <c r="AA98" i="3"/>
  <c r="AB34" i="3"/>
  <c r="AA34" i="3"/>
  <c r="AB12" i="3"/>
  <c r="AA12" i="3"/>
  <c r="AE64" i="5"/>
  <c r="AE63" i="5"/>
  <c r="AE62" i="5"/>
  <c r="AE61" i="5"/>
  <c r="AE60" i="5"/>
  <c r="AE59" i="5"/>
  <c r="AE58" i="5"/>
  <c r="AE57" i="5"/>
  <c r="AE56" i="5"/>
  <c r="AE55" i="5"/>
  <c r="AE65" i="5" s="1"/>
  <c r="AE51" i="5"/>
  <c r="AE50" i="5"/>
  <c r="AE48" i="5"/>
  <c r="AE46" i="5"/>
  <c r="AE44" i="5"/>
  <c r="AE42" i="5"/>
  <c r="AE38" i="5"/>
  <c r="AE37" i="5"/>
  <c r="AE35" i="5"/>
  <c r="AE33" i="5"/>
  <c r="AE31" i="5"/>
  <c r="AE30" i="5"/>
  <c r="AE25" i="5"/>
  <c r="AE24" i="5"/>
  <c r="AE22" i="5"/>
  <c r="AE20" i="5"/>
  <c r="AE18" i="5"/>
  <c r="AE13" i="5"/>
  <c r="AE12" i="5"/>
  <c r="AE11" i="5"/>
  <c r="AE10" i="5"/>
  <c r="AE9" i="5"/>
  <c r="AE8" i="5"/>
  <c r="AE7" i="5"/>
  <c r="AE6" i="5"/>
  <c r="AE5" i="5"/>
  <c r="AD57" i="5"/>
  <c r="AD9" i="5"/>
  <c r="AD13" i="5"/>
  <c r="AD60" i="5"/>
  <c r="AD43" i="5"/>
  <c r="AD49" i="5"/>
  <c r="AD31" i="5"/>
  <c r="AD24" i="5"/>
  <c r="AD23" i="5"/>
  <c r="AD12" i="5"/>
  <c r="AD61" i="5"/>
  <c r="AD50" i="5"/>
  <c r="AD58" i="5"/>
  <c r="AD62" i="5"/>
  <c r="AD5" i="5"/>
  <c r="AD35" i="5"/>
  <c r="AD55" i="5"/>
  <c r="AD65" i="5" s="1"/>
  <c r="AD59" i="5"/>
  <c r="AD63" i="5"/>
  <c r="AD46" i="5"/>
  <c r="AD42" i="5"/>
  <c r="AD56" i="5"/>
  <c r="AD6" i="5"/>
  <c r="AD10" i="5"/>
  <c r="AD17" i="5"/>
  <c r="AD25" i="5"/>
  <c r="AD36" i="5"/>
  <c r="AD47" i="5"/>
  <c r="AD51" i="5"/>
  <c r="AD20" i="5"/>
  <c r="AD11" i="5"/>
  <c r="AD18" i="5"/>
  <c r="AD22" i="5"/>
  <c r="AD44" i="5"/>
  <c r="AD8" i="5"/>
  <c r="AD19" i="5"/>
  <c r="AD30" i="5"/>
  <c r="AD45" i="5"/>
  <c r="M33" i="17"/>
  <c r="M32" i="17"/>
  <c r="M31" i="17"/>
  <c r="M30" i="17"/>
  <c r="M29" i="17"/>
  <c r="M28" i="17"/>
  <c r="M27" i="17"/>
  <c r="M26" i="17"/>
  <c r="M23" i="17"/>
  <c r="M12" i="17"/>
  <c r="M34" i="17" s="1"/>
  <c r="AC25" i="5"/>
  <c r="AC57" i="5"/>
  <c r="AC58" i="5"/>
  <c r="AC43" i="5"/>
  <c r="AC35" i="5"/>
  <c r="AC7" i="5"/>
  <c r="AC8" i="5"/>
  <c r="Z23" i="3"/>
  <c r="Y23" i="3"/>
  <c r="X23" i="3"/>
  <c r="W23" i="3"/>
  <c r="V23" i="3"/>
  <c r="U23" i="3"/>
  <c r="T23" i="3"/>
  <c r="S23" i="3"/>
  <c r="R23" i="3"/>
  <c r="Q23" i="3"/>
  <c r="P23" i="3"/>
  <c r="O23" i="3"/>
  <c r="N23" i="3"/>
  <c r="M23" i="3"/>
  <c r="M98" i="3" s="1"/>
  <c r="L23" i="3"/>
  <c r="K23" i="3"/>
  <c r="J23" i="3"/>
  <c r="I23" i="3"/>
  <c r="H23" i="3"/>
  <c r="G23" i="3"/>
  <c r="F23" i="3"/>
  <c r="E23" i="3"/>
  <c r="D23" i="3"/>
  <c r="C23" i="3"/>
  <c r="B23" i="3"/>
  <c r="Z89" i="3"/>
  <c r="Y89" i="3"/>
  <c r="X89" i="3"/>
  <c r="W89" i="3"/>
  <c r="V89" i="3"/>
  <c r="V97" i="3" s="1"/>
  <c r="U89" i="3"/>
  <c r="T89" i="3"/>
  <c r="S89" i="3"/>
  <c r="R89" i="3"/>
  <c r="Q89" i="3"/>
  <c r="P89" i="3"/>
  <c r="O89" i="3"/>
  <c r="N89" i="3"/>
  <c r="M89" i="3"/>
  <c r="L89" i="3"/>
  <c r="K89" i="3"/>
  <c r="J89" i="3"/>
  <c r="J97" i="3" s="1"/>
  <c r="I89" i="3"/>
  <c r="H89" i="3"/>
  <c r="G89" i="3"/>
  <c r="F89" i="3"/>
  <c r="F97" i="3" s="1"/>
  <c r="E89" i="3"/>
  <c r="D89" i="3"/>
  <c r="C89" i="3"/>
  <c r="B89" i="3"/>
  <c r="Z78" i="3"/>
  <c r="Y78" i="3"/>
  <c r="X78" i="3"/>
  <c r="W78" i="3"/>
  <c r="V78" i="3"/>
  <c r="U78" i="3"/>
  <c r="T78" i="3"/>
  <c r="S78" i="3"/>
  <c r="R78" i="3"/>
  <c r="Q78" i="3"/>
  <c r="P78" i="3"/>
  <c r="O78" i="3"/>
  <c r="O96" i="3" s="1"/>
  <c r="N78" i="3"/>
  <c r="M78" i="3"/>
  <c r="L78" i="3"/>
  <c r="K78" i="3"/>
  <c r="J78" i="3"/>
  <c r="I78" i="3"/>
  <c r="H78" i="3"/>
  <c r="G78" i="3"/>
  <c r="F78" i="3"/>
  <c r="E78" i="3"/>
  <c r="D78" i="3"/>
  <c r="C78" i="3"/>
  <c r="B78" i="3"/>
  <c r="Z67" i="3"/>
  <c r="Y67" i="3"/>
  <c r="X67" i="3"/>
  <c r="X95" i="3" s="1"/>
  <c r="W67" i="3"/>
  <c r="V67" i="3"/>
  <c r="V95" i="3" s="1"/>
  <c r="U67" i="3"/>
  <c r="T67" i="3"/>
  <c r="S67" i="3"/>
  <c r="R67" i="3"/>
  <c r="Q67" i="3"/>
  <c r="P67" i="3"/>
  <c r="O67" i="3"/>
  <c r="N67" i="3"/>
  <c r="N95" i="3" s="1"/>
  <c r="M67" i="3"/>
  <c r="L67" i="3"/>
  <c r="K67" i="3"/>
  <c r="J67" i="3"/>
  <c r="I67" i="3"/>
  <c r="H67" i="3"/>
  <c r="H95" i="3" s="1"/>
  <c r="G67" i="3"/>
  <c r="F67" i="3"/>
  <c r="F95" i="3" s="1"/>
  <c r="E67" i="3"/>
  <c r="D67" i="3"/>
  <c r="C67" i="3"/>
  <c r="B67" i="3"/>
  <c r="Z56" i="3"/>
  <c r="Y56" i="3"/>
  <c r="X56" i="3"/>
  <c r="W56" i="3"/>
  <c r="W94" i="3" s="1"/>
  <c r="V56" i="3"/>
  <c r="U56" i="3"/>
  <c r="U94" i="3" s="1"/>
  <c r="T56" i="3"/>
  <c r="S56" i="3"/>
  <c r="R56" i="3"/>
  <c r="Q56" i="3"/>
  <c r="P56" i="3"/>
  <c r="O56" i="3"/>
  <c r="N56" i="3"/>
  <c r="M56" i="3"/>
  <c r="L56" i="3"/>
  <c r="K56" i="3"/>
  <c r="J56" i="3"/>
  <c r="I56" i="3"/>
  <c r="H56" i="3"/>
  <c r="G56" i="3"/>
  <c r="F56" i="3"/>
  <c r="E56" i="3"/>
  <c r="E94" i="3" s="1"/>
  <c r="D56" i="3"/>
  <c r="C56" i="3"/>
  <c r="B56" i="3"/>
  <c r="Z45" i="3"/>
  <c r="Z93" i="3" s="1"/>
  <c r="Y45" i="3"/>
  <c r="Y93" i="3" s="1"/>
  <c r="X45" i="3"/>
  <c r="W45" i="3"/>
  <c r="V45" i="3"/>
  <c r="U45" i="3"/>
  <c r="U93" i="3" s="1"/>
  <c r="T45" i="3"/>
  <c r="S45" i="3"/>
  <c r="R45" i="3"/>
  <c r="R93" i="3" s="1"/>
  <c r="Q45" i="3"/>
  <c r="P45" i="3"/>
  <c r="O45" i="3"/>
  <c r="N45" i="3"/>
  <c r="M45" i="3"/>
  <c r="L45" i="3"/>
  <c r="K45" i="3"/>
  <c r="J45" i="3"/>
  <c r="J93" i="3" s="1"/>
  <c r="I45" i="3"/>
  <c r="H45" i="3"/>
  <c r="G45" i="3"/>
  <c r="G93" i="3" s="1"/>
  <c r="F45" i="3"/>
  <c r="E45" i="3"/>
  <c r="D45" i="3"/>
  <c r="C45" i="3"/>
  <c r="B45" i="3"/>
  <c r="B93" i="3" s="1"/>
  <c r="R98" i="3"/>
  <c r="P98" i="3"/>
  <c r="N98" i="3"/>
  <c r="F98" i="3"/>
  <c r="C98" i="3"/>
  <c r="B98" i="3"/>
  <c r="O97" i="3"/>
  <c r="M97" i="3"/>
  <c r="K97" i="3"/>
  <c r="I97" i="3"/>
  <c r="H97" i="3"/>
  <c r="E97" i="3"/>
  <c r="Z96" i="3"/>
  <c r="V96" i="3"/>
  <c r="R96" i="3"/>
  <c r="N96" i="3"/>
  <c r="J96" i="3"/>
  <c r="H96" i="3"/>
  <c r="D96" i="3"/>
  <c r="Z94" i="3"/>
  <c r="Y95" i="3"/>
  <c r="V93" i="3"/>
  <c r="V94" i="3"/>
  <c r="R94" i="3"/>
  <c r="Q95" i="3"/>
  <c r="P95" i="3"/>
  <c r="N94" i="3"/>
  <c r="J94" i="3"/>
  <c r="I95" i="3"/>
  <c r="F94" i="3"/>
  <c r="B94" i="3"/>
  <c r="O94" i="3"/>
  <c r="D94" i="3"/>
  <c r="Q93" i="3"/>
  <c r="M93" i="3"/>
  <c r="L93" i="3"/>
  <c r="H93" i="3"/>
  <c r="D93" i="3"/>
  <c r="Z34" i="3"/>
  <c r="Z12" i="3"/>
  <c r="AC61" i="5"/>
  <c r="AC31" i="5"/>
  <c r="AC60" i="5"/>
  <c r="AC56" i="5"/>
  <c r="AC63" i="5"/>
  <c r="AC59" i="5"/>
  <c r="AC55" i="5"/>
  <c r="AC11" i="5"/>
  <c r="AC62" i="5"/>
  <c r="AC42" i="5"/>
  <c r="AC49" i="5"/>
  <c r="AC45" i="5"/>
  <c r="AC38" i="5"/>
  <c r="AC19" i="5"/>
  <c r="AC46" i="5"/>
  <c r="AC48" i="5"/>
  <c r="AC44" i="5"/>
  <c r="AC22" i="5"/>
  <c r="AC50" i="5"/>
  <c r="AC51" i="5"/>
  <c r="AC47" i="5"/>
  <c r="AC6" i="5"/>
  <c r="AC13" i="5"/>
  <c r="AC5" i="5"/>
  <c r="AC10" i="5"/>
  <c r="AC12" i="5"/>
  <c r="AC65" i="5"/>
  <c r="L33" i="17"/>
  <c r="K33" i="17"/>
  <c r="J33" i="17"/>
  <c r="I33" i="17"/>
  <c r="H33" i="17"/>
  <c r="G33" i="17"/>
  <c r="F33" i="17"/>
  <c r="E33" i="17"/>
  <c r="D33" i="17"/>
  <c r="C33" i="17"/>
  <c r="B33" i="17"/>
  <c r="L32" i="17"/>
  <c r="K32" i="17"/>
  <c r="J32" i="17"/>
  <c r="I32" i="17"/>
  <c r="H32" i="17"/>
  <c r="G32" i="17"/>
  <c r="F32" i="17"/>
  <c r="E32" i="17"/>
  <c r="D32" i="17"/>
  <c r="C32" i="17"/>
  <c r="B32" i="17"/>
  <c r="L31" i="17"/>
  <c r="K31" i="17"/>
  <c r="J31" i="17"/>
  <c r="I31" i="17"/>
  <c r="H31" i="17"/>
  <c r="G31" i="17"/>
  <c r="F31" i="17"/>
  <c r="E31" i="17"/>
  <c r="D31" i="17"/>
  <c r="C31" i="17"/>
  <c r="B31" i="17"/>
  <c r="L30" i="17"/>
  <c r="K30" i="17"/>
  <c r="J30" i="17"/>
  <c r="I30" i="17"/>
  <c r="H30" i="17"/>
  <c r="G30" i="17"/>
  <c r="F30" i="17"/>
  <c r="E30" i="17"/>
  <c r="D30" i="17"/>
  <c r="C30" i="17"/>
  <c r="B30" i="17"/>
  <c r="L29" i="17"/>
  <c r="K29" i="17"/>
  <c r="J29" i="17"/>
  <c r="I29" i="17"/>
  <c r="H29" i="17"/>
  <c r="G29" i="17"/>
  <c r="F29" i="17"/>
  <c r="E29" i="17"/>
  <c r="D29" i="17"/>
  <c r="C29" i="17"/>
  <c r="B29" i="17"/>
  <c r="L28" i="17"/>
  <c r="K28" i="17"/>
  <c r="J28" i="17"/>
  <c r="I28" i="17"/>
  <c r="H28" i="17"/>
  <c r="G28" i="17"/>
  <c r="F28" i="17"/>
  <c r="E28" i="17"/>
  <c r="D28" i="17"/>
  <c r="C28" i="17"/>
  <c r="B28" i="17"/>
  <c r="L27" i="17"/>
  <c r="K27" i="17"/>
  <c r="J27" i="17"/>
  <c r="I27" i="17"/>
  <c r="H27" i="17"/>
  <c r="G27" i="17"/>
  <c r="F27" i="17"/>
  <c r="E27" i="17"/>
  <c r="D27" i="17"/>
  <c r="C27" i="17"/>
  <c r="B27" i="17"/>
  <c r="L26" i="17"/>
  <c r="K26" i="17"/>
  <c r="J26" i="17"/>
  <c r="I26" i="17"/>
  <c r="H26" i="17"/>
  <c r="G26" i="17"/>
  <c r="F26" i="17"/>
  <c r="E26" i="17"/>
  <c r="D26" i="17"/>
  <c r="C26" i="17"/>
  <c r="B26" i="17"/>
  <c r="L23" i="17"/>
  <c r="K23" i="17"/>
  <c r="J23" i="17"/>
  <c r="I23" i="17"/>
  <c r="I34" i="17" s="1"/>
  <c r="H23" i="17"/>
  <c r="G23" i="17"/>
  <c r="F23" i="17"/>
  <c r="E23" i="17"/>
  <c r="E34" i="17" s="1"/>
  <c r="D23" i="17"/>
  <c r="C23" i="17"/>
  <c r="B23" i="17"/>
  <c r="L12" i="17"/>
  <c r="K12" i="17"/>
  <c r="K34" i="17" s="1"/>
  <c r="J12" i="17"/>
  <c r="I12" i="17"/>
  <c r="H12" i="17"/>
  <c r="H34" i="17" s="1"/>
  <c r="G12" i="17"/>
  <c r="G34" i="17" s="1"/>
  <c r="F12" i="17"/>
  <c r="E12" i="17"/>
  <c r="D12" i="17"/>
  <c r="C12" i="17"/>
  <c r="B12" i="17"/>
  <c r="AA63" i="5"/>
  <c r="Z63" i="5"/>
  <c r="Y63" i="5"/>
  <c r="X63" i="5"/>
  <c r="W63" i="5"/>
  <c r="V63" i="5"/>
  <c r="V65" i="5" s="1"/>
  <c r="U63" i="5"/>
  <c r="T63" i="5"/>
  <c r="S63" i="5"/>
  <c r="R63" i="5"/>
  <c r="R65" i="5" s="1"/>
  <c r="AA62" i="5"/>
  <c r="Z62" i="5"/>
  <c r="Y62" i="5"/>
  <c r="X62" i="5"/>
  <c r="X65" i="5" s="1"/>
  <c r="W62" i="5"/>
  <c r="V62" i="5"/>
  <c r="U62" i="5"/>
  <c r="T62" i="5"/>
  <c r="T65" i="5" s="1"/>
  <c r="S62" i="5"/>
  <c r="R62" i="5"/>
  <c r="AB61" i="5"/>
  <c r="AA61" i="5"/>
  <c r="Z61" i="5"/>
  <c r="Y61" i="5"/>
  <c r="X61" i="5"/>
  <c r="W61" i="5"/>
  <c r="V61" i="5"/>
  <c r="U61" i="5"/>
  <c r="T61" i="5"/>
  <c r="S61" i="5"/>
  <c r="R61" i="5"/>
  <c r="AA60" i="5"/>
  <c r="Z60" i="5"/>
  <c r="Y60" i="5"/>
  <c r="X60" i="5"/>
  <c r="W60" i="5"/>
  <c r="V60" i="5"/>
  <c r="U60" i="5"/>
  <c r="T60" i="5"/>
  <c r="S60" i="5"/>
  <c r="R60" i="5"/>
  <c r="AA59" i="5"/>
  <c r="Z59" i="5"/>
  <c r="Y59" i="5"/>
  <c r="X59" i="5"/>
  <c r="W59" i="5"/>
  <c r="V59" i="5"/>
  <c r="U59" i="5"/>
  <c r="T59" i="5"/>
  <c r="S59" i="5"/>
  <c r="R59" i="5"/>
  <c r="AA58" i="5"/>
  <c r="Z58" i="5"/>
  <c r="Y58" i="5"/>
  <c r="X58" i="5"/>
  <c r="W58" i="5"/>
  <c r="V58" i="5"/>
  <c r="U58" i="5"/>
  <c r="T58" i="5"/>
  <c r="S58" i="5"/>
  <c r="R58" i="5"/>
  <c r="AA57" i="5"/>
  <c r="Z57" i="5"/>
  <c r="Y57" i="5"/>
  <c r="X57" i="5"/>
  <c r="W57" i="5"/>
  <c r="V57" i="5"/>
  <c r="U57" i="5"/>
  <c r="T57" i="5"/>
  <c r="S57" i="5"/>
  <c r="R57" i="5"/>
  <c r="AA56" i="5"/>
  <c r="Z56" i="5"/>
  <c r="Y56" i="5"/>
  <c r="Y65" i="5" s="1"/>
  <c r="X56" i="5"/>
  <c r="W56" i="5"/>
  <c r="V56" i="5"/>
  <c r="U56" i="5"/>
  <c r="U65" i="5" s="1"/>
  <c r="T56" i="5"/>
  <c r="S56" i="5"/>
  <c r="R56" i="5"/>
  <c r="AA55" i="5"/>
  <c r="AA65" i="5" s="1"/>
  <c r="Z55" i="5"/>
  <c r="Y55" i="5"/>
  <c r="X55" i="5"/>
  <c r="W55" i="5"/>
  <c r="W65" i="5" s="1"/>
  <c r="V55" i="5"/>
  <c r="U55" i="5"/>
  <c r="T55" i="5"/>
  <c r="S55" i="5"/>
  <c r="S65" i="5" s="1"/>
  <c r="R55" i="5"/>
  <c r="AA51" i="5"/>
  <c r="Z51" i="5"/>
  <c r="Y51" i="5"/>
  <c r="X51" i="5"/>
  <c r="W51" i="5"/>
  <c r="V51" i="5"/>
  <c r="U51" i="5"/>
  <c r="T51" i="5"/>
  <c r="S51" i="5"/>
  <c r="R51" i="5"/>
  <c r="AA50" i="5"/>
  <c r="Z50" i="5"/>
  <c r="Y50" i="5"/>
  <c r="X50" i="5"/>
  <c r="W50" i="5"/>
  <c r="V50" i="5"/>
  <c r="U50" i="5"/>
  <c r="T50" i="5"/>
  <c r="S50" i="5"/>
  <c r="R50" i="5"/>
  <c r="AA49" i="5"/>
  <c r="Z49" i="5"/>
  <c r="Y49" i="5"/>
  <c r="X49" i="5"/>
  <c r="W49" i="5"/>
  <c r="V49" i="5"/>
  <c r="U49" i="5"/>
  <c r="T49" i="5"/>
  <c r="S49" i="5"/>
  <c r="R49" i="5"/>
  <c r="AA48" i="5"/>
  <c r="Z48" i="5"/>
  <c r="Y48" i="5"/>
  <c r="X48" i="5"/>
  <c r="W48" i="5"/>
  <c r="V48" i="5"/>
  <c r="U48" i="5"/>
  <c r="T48" i="5"/>
  <c r="S48" i="5"/>
  <c r="R48" i="5"/>
  <c r="AA47" i="5"/>
  <c r="Z47" i="5"/>
  <c r="Y47" i="5"/>
  <c r="X47" i="5"/>
  <c r="W47" i="5"/>
  <c r="V47" i="5"/>
  <c r="U47" i="5"/>
  <c r="T47" i="5"/>
  <c r="S47" i="5"/>
  <c r="R47" i="5"/>
  <c r="AA46" i="5"/>
  <c r="Z46" i="5"/>
  <c r="Y46" i="5"/>
  <c r="X46" i="5"/>
  <c r="W46" i="5"/>
  <c r="V46" i="5"/>
  <c r="U46" i="5"/>
  <c r="T46" i="5"/>
  <c r="S46" i="5"/>
  <c r="R46" i="5"/>
  <c r="AA45" i="5"/>
  <c r="Z45" i="5"/>
  <c r="Y45" i="5"/>
  <c r="X45" i="5"/>
  <c r="W45" i="5"/>
  <c r="V45" i="5"/>
  <c r="U45" i="5"/>
  <c r="T45" i="5"/>
  <c r="S45" i="5"/>
  <c r="R45" i="5"/>
  <c r="AA44" i="5"/>
  <c r="Z44" i="5"/>
  <c r="Y44" i="5"/>
  <c r="X44" i="5"/>
  <c r="W44" i="5"/>
  <c r="V44" i="5"/>
  <c r="U44" i="5"/>
  <c r="T44" i="5"/>
  <c r="S44" i="5"/>
  <c r="R44" i="5"/>
  <c r="AA43" i="5"/>
  <c r="Z43" i="5"/>
  <c r="Y43" i="5"/>
  <c r="Y52" i="5" s="1"/>
  <c r="X43" i="5"/>
  <c r="W43" i="5"/>
  <c r="V43" i="5"/>
  <c r="U43" i="5"/>
  <c r="U52" i="5" s="1"/>
  <c r="T43" i="5"/>
  <c r="S43" i="5"/>
  <c r="R43" i="5"/>
  <c r="AA42" i="5"/>
  <c r="Z42" i="5"/>
  <c r="Z52" i="5" s="1"/>
  <c r="Y42" i="5"/>
  <c r="X42" i="5"/>
  <c r="W42" i="5"/>
  <c r="W52" i="5" s="1"/>
  <c r="V42" i="5"/>
  <c r="U42" i="5"/>
  <c r="T42" i="5"/>
  <c r="S42" i="5"/>
  <c r="S52" i="5" s="1"/>
  <c r="R42" i="5"/>
  <c r="R52" i="5" s="1"/>
  <c r="AA38" i="5"/>
  <c r="Z38" i="5"/>
  <c r="Y38" i="5"/>
  <c r="X38" i="5"/>
  <c r="W38" i="5"/>
  <c r="V38" i="5"/>
  <c r="U38" i="5"/>
  <c r="T38" i="5"/>
  <c r="S38" i="5"/>
  <c r="R38" i="5"/>
  <c r="AA37" i="5"/>
  <c r="Z37" i="5"/>
  <c r="Y37" i="5"/>
  <c r="X37" i="5"/>
  <c r="W37" i="5"/>
  <c r="V37" i="5"/>
  <c r="U37" i="5"/>
  <c r="T37" i="5"/>
  <c r="S37" i="5"/>
  <c r="R37" i="5"/>
  <c r="AB36" i="5"/>
  <c r="AA36" i="5"/>
  <c r="Z36" i="5"/>
  <c r="Y36" i="5"/>
  <c r="X36" i="5"/>
  <c r="W36" i="5"/>
  <c r="V36" i="5"/>
  <c r="U36" i="5"/>
  <c r="T36" i="5"/>
  <c r="S36" i="5"/>
  <c r="R36" i="5"/>
  <c r="AA35" i="5"/>
  <c r="Z35" i="5"/>
  <c r="Y35" i="5"/>
  <c r="X35" i="5"/>
  <c r="W35" i="5"/>
  <c r="V35" i="5"/>
  <c r="U35" i="5"/>
  <c r="T35" i="5"/>
  <c r="S35" i="5"/>
  <c r="R35" i="5"/>
  <c r="AA34" i="5"/>
  <c r="Z34" i="5"/>
  <c r="Y34" i="5"/>
  <c r="X34" i="5"/>
  <c r="W34" i="5"/>
  <c r="V34" i="5"/>
  <c r="V39" i="5" s="1"/>
  <c r="U34" i="5"/>
  <c r="T34" i="5"/>
  <c r="S34" i="5"/>
  <c r="R34" i="5"/>
  <c r="AA33" i="5"/>
  <c r="Z33" i="5"/>
  <c r="Y33" i="5"/>
  <c r="X33" i="5"/>
  <c r="X39" i="5" s="1"/>
  <c r="W33" i="5"/>
  <c r="V33" i="5"/>
  <c r="U33" i="5"/>
  <c r="T33" i="5"/>
  <c r="S33" i="5"/>
  <c r="R33" i="5"/>
  <c r="AB32" i="5"/>
  <c r="AA32" i="5"/>
  <c r="Z32" i="5"/>
  <c r="Y32" i="5"/>
  <c r="X32" i="5"/>
  <c r="W32" i="5"/>
  <c r="V32" i="5"/>
  <c r="U32" i="5"/>
  <c r="T32" i="5"/>
  <c r="S32" i="5"/>
  <c r="R32" i="5"/>
  <c r="AA31" i="5"/>
  <c r="Z31" i="5"/>
  <c r="Y31" i="5"/>
  <c r="X31" i="5"/>
  <c r="W31" i="5"/>
  <c r="V31" i="5"/>
  <c r="U31" i="5"/>
  <c r="T31" i="5"/>
  <c r="S31" i="5"/>
  <c r="R31" i="5"/>
  <c r="AA30" i="5"/>
  <c r="AA39" i="5" s="1"/>
  <c r="Z30" i="5"/>
  <c r="Y30" i="5"/>
  <c r="X30" i="5"/>
  <c r="W30" i="5"/>
  <c r="V30" i="5"/>
  <c r="U30" i="5"/>
  <c r="T30" i="5"/>
  <c r="S30" i="5"/>
  <c r="S39" i="5" s="1"/>
  <c r="R30" i="5"/>
  <c r="AA29" i="5"/>
  <c r="Z29" i="5"/>
  <c r="Y29" i="5"/>
  <c r="Y39" i="5" s="1"/>
  <c r="X29" i="5"/>
  <c r="W29" i="5"/>
  <c r="V29" i="5"/>
  <c r="U29" i="5"/>
  <c r="T29" i="5"/>
  <c r="S29" i="5"/>
  <c r="R29" i="5"/>
  <c r="AA25" i="5"/>
  <c r="Z25" i="5"/>
  <c r="Y25" i="5"/>
  <c r="X25" i="5"/>
  <c r="W25" i="5"/>
  <c r="V25" i="5"/>
  <c r="U25" i="5"/>
  <c r="T25" i="5"/>
  <c r="S25" i="5"/>
  <c r="R25" i="5"/>
  <c r="AA24" i="5"/>
  <c r="Z24" i="5"/>
  <c r="Y24" i="5"/>
  <c r="X24" i="5"/>
  <c r="W24" i="5"/>
  <c r="V24" i="5"/>
  <c r="U24" i="5"/>
  <c r="T24" i="5"/>
  <c r="S24" i="5"/>
  <c r="R24" i="5"/>
  <c r="AA23" i="5"/>
  <c r="Z23" i="5"/>
  <c r="Y23" i="5"/>
  <c r="X23" i="5"/>
  <c r="W23" i="5"/>
  <c r="V23" i="5"/>
  <c r="U23" i="5"/>
  <c r="T23" i="5"/>
  <c r="S23" i="5"/>
  <c r="R23" i="5"/>
  <c r="AA22" i="5"/>
  <c r="Z22" i="5"/>
  <c r="Y22" i="5"/>
  <c r="X22" i="5"/>
  <c r="W22" i="5"/>
  <c r="V22" i="5"/>
  <c r="U22" i="5"/>
  <c r="T22" i="5"/>
  <c r="S22" i="5"/>
  <c r="R22" i="5"/>
  <c r="AA21" i="5"/>
  <c r="Z21" i="5"/>
  <c r="Y21" i="5"/>
  <c r="X21" i="5"/>
  <c r="W21" i="5"/>
  <c r="V21" i="5"/>
  <c r="U21" i="5"/>
  <c r="T21" i="5"/>
  <c r="S21" i="5"/>
  <c r="R21" i="5"/>
  <c r="AA20" i="5"/>
  <c r="Z20" i="5"/>
  <c r="Y20" i="5"/>
  <c r="X20" i="5"/>
  <c r="W20" i="5"/>
  <c r="V20" i="5"/>
  <c r="U20" i="5"/>
  <c r="T20" i="5"/>
  <c r="S20" i="5"/>
  <c r="R20" i="5"/>
  <c r="AA19" i="5"/>
  <c r="Z19" i="5"/>
  <c r="Y19" i="5"/>
  <c r="X19" i="5"/>
  <c r="W19" i="5"/>
  <c r="V19" i="5"/>
  <c r="U19" i="5"/>
  <c r="T19" i="5"/>
  <c r="S19" i="5"/>
  <c r="R19" i="5"/>
  <c r="AA18" i="5"/>
  <c r="Z18" i="5"/>
  <c r="Y18" i="5"/>
  <c r="Y26" i="5" s="1"/>
  <c r="X18" i="5"/>
  <c r="W18" i="5"/>
  <c r="V18" i="5"/>
  <c r="U18" i="5"/>
  <c r="U26" i="5" s="1"/>
  <c r="T18" i="5"/>
  <c r="S18" i="5"/>
  <c r="R18" i="5"/>
  <c r="AA17" i="5"/>
  <c r="AA26" i="5" s="1"/>
  <c r="Z17" i="5"/>
  <c r="Y17" i="5"/>
  <c r="X17" i="5"/>
  <c r="X26" i="5" s="1"/>
  <c r="W17" i="5"/>
  <c r="W26" i="5" s="1"/>
  <c r="V17" i="5"/>
  <c r="U17" i="5"/>
  <c r="T17" i="5"/>
  <c r="S17" i="5"/>
  <c r="S26" i="5" s="1"/>
  <c r="R17" i="5"/>
  <c r="Z13" i="5"/>
  <c r="Y13" i="5"/>
  <c r="X13" i="5"/>
  <c r="W13" i="5"/>
  <c r="V13" i="5"/>
  <c r="U13" i="5"/>
  <c r="T13" i="5"/>
  <c r="S13" i="5"/>
  <c r="R13" i="5"/>
  <c r="Z12" i="5"/>
  <c r="Y12" i="5"/>
  <c r="X12" i="5"/>
  <c r="W12" i="5"/>
  <c r="V12" i="5"/>
  <c r="U12" i="5"/>
  <c r="T12" i="5"/>
  <c r="S12" i="5"/>
  <c r="R12" i="5"/>
  <c r="Z11" i="5"/>
  <c r="Y11" i="5"/>
  <c r="X11" i="5"/>
  <c r="W11" i="5"/>
  <c r="V11" i="5"/>
  <c r="U11" i="5"/>
  <c r="T11" i="5"/>
  <c r="S11" i="5"/>
  <c r="R11" i="5"/>
  <c r="Z10" i="5"/>
  <c r="Y10" i="5"/>
  <c r="X10" i="5"/>
  <c r="W10" i="5"/>
  <c r="V10" i="5"/>
  <c r="U10" i="5"/>
  <c r="T10" i="5"/>
  <c r="S10" i="5"/>
  <c r="R10" i="5"/>
  <c r="AB9" i="5"/>
  <c r="Z9" i="5"/>
  <c r="Y9" i="5"/>
  <c r="X9" i="5"/>
  <c r="W9" i="5"/>
  <c r="V9" i="5"/>
  <c r="U9" i="5"/>
  <c r="T9" i="5"/>
  <c r="S9" i="5"/>
  <c r="R9" i="5"/>
  <c r="Z8" i="5"/>
  <c r="Y8" i="5"/>
  <c r="X8" i="5"/>
  <c r="W8" i="5"/>
  <c r="V8" i="5"/>
  <c r="U8" i="5"/>
  <c r="T8" i="5"/>
  <c r="S8" i="5"/>
  <c r="R8" i="5"/>
  <c r="R14" i="5" s="1"/>
  <c r="Z7" i="5"/>
  <c r="Y7" i="5"/>
  <c r="X7" i="5"/>
  <c r="W7" i="5"/>
  <c r="V7" i="5"/>
  <c r="U7" i="5"/>
  <c r="T7" i="5"/>
  <c r="S7" i="5"/>
  <c r="R7" i="5"/>
  <c r="Z6" i="5"/>
  <c r="Y6" i="5"/>
  <c r="X6" i="5"/>
  <c r="W6" i="5"/>
  <c r="V6" i="5"/>
  <c r="U6" i="5"/>
  <c r="T6" i="5"/>
  <c r="S6" i="5"/>
  <c r="R6" i="5"/>
  <c r="Z5" i="5"/>
  <c r="Y5" i="5"/>
  <c r="X5" i="5"/>
  <c r="W5" i="5"/>
  <c r="V5" i="5"/>
  <c r="U5" i="5"/>
  <c r="U14" i="5" s="1"/>
  <c r="T5" i="5"/>
  <c r="S5" i="5"/>
  <c r="R5" i="5"/>
  <c r="AB63" i="5"/>
  <c r="AB48" i="5"/>
  <c r="AB37" i="5"/>
  <c r="AB22" i="5"/>
  <c r="AB11" i="5"/>
  <c r="Y34" i="3"/>
  <c r="Y12" i="3"/>
  <c r="AB42" i="5"/>
  <c r="AB52" i="5" s="1"/>
  <c r="AB13" i="5"/>
  <c r="AB43" i="5"/>
  <c r="AB44" i="5"/>
  <c r="AB45" i="5"/>
  <c r="AB46" i="5"/>
  <c r="AB47" i="5"/>
  <c r="AB49" i="5"/>
  <c r="AB50" i="5"/>
  <c r="AB51" i="5"/>
  <c r="AB62" i="5"/>
  <c r="AB58" i="5"/>
  <c r="AB57" i="5"/>
  <c r="AB65" i="5" s="1"/>
  <c r="AB21" i="5"/>
  <c r="AB25" i="5"/>
  <c r="AB35" i="5"/>
  <c r="AB5" i="5"/>
  <c r="AB19" i="5"/>
  <c r="AB23" i="5"/>
  <c r="AB30" i="5"/>
  <c r="AB34" i="5"/>
  <c r="AB38" i="5"/>
  <c r="AB56" i="5"/>
  <c r="AB60" i="5"/>
  <c r="AB17" i="5"/>
  <c r="AB26" i="5" s="1"/>
  <c r="AB20" i="5"/>
  <c r="AB24" i="5"/>
  <c r="AB31" i="5"/>
  <c r="AB18" i="5"/>
  <c r="AB29" i="5"/>
  <c r="AB33" i="5"/>
  <c r="AB55" i="5"/>
  <c r="AB59" i="5"/>
  <c r="R26" i="5"/>
  <c r="AB10" i="5"/>
  <c r="V26" i="5"/>
  <c r="AB8" i="5"/>
  <c r="AB12" i="5"/>
  <c r="AB7" i="5"/>
  <c r="V14" i="5"/>
  <c r="T26" i="5"/>
  <c r="T39" i="5"/>
  <c r="V52" i="5"/>
  <c r="T52" i="5"/>
  <c r="X52" i="5"/>
  <c r="U39" i="5"/>
  <c r="S14" i="5"/>
  <c r="AA52" i="5"/>
  <c r="Z65" i="5"/>
  <c r="F34" i="17"/>
  <c r="J34" i="17"/>
  <c r="C34" i="17"/>
  <c r="AA9" i="5"/>
  <c r="AA7" i="5"/>
  <c r="AA5" i="5"/>
  <c r="AA11" i="5"/>
  <c r="AA6" i="5"/>
  <c r="AA12" i="5"/>
  <c r="AA10" i="5"/>
  <c r="AA8" i="5"/>
  <c r="AA13" i="5"/>
  <c r="X12" i="3"/>
  <c r="X34" i="3"/>
  <c r="C34" i="3"/>
  <c r="D34" i="3"/>
  <c r="E34" i="3"/>
  <c r="F34" i="3"/>
  <c r="G34" i="3"/>
  <c r="H34" i="3"/>
  <c r="I34" i="3"/>
  <c r="J34" i="3"/>
  <c r="K34" i="3"/>
  <c r="L34" i="3"/>
  <c r="M34" i="3"/>
  <c r="N34" i="3"/>
  <c r="O34" i="3"/>
  <c r="P34" i="3"/>
  <c r="Q34" i="3"/>
  <c r="R34" i="3"/>
  <c r="S34" i="3"/>
  <c r="T34" i="3"/>
  <c r="U34" i="3"/>
  <c r="V34" i="3"/>
  <c r="W34" i="3"/>
  <c r="B34" i="3"/>
  <c r="C12" i="3"/>
  <c r="D12" i="3"/>
  <c r="E12" i="3"/>
  <c r="F12" i="3"/>
  <c r="G12" i="3"/>
  <c r="H12" i="3"/>
  <c r="I12" i="3"/>
  <c r="J12" i="3"/>
  <c r="K12" i="3"/>
  <c r="L12" i="3"/>
  <c r="M12" i="3"/>
  <c r="N12" i="3"/>
  <c r="O12" i="3"/>
  <c r="P12" i="3"/>
  <c r="Q12" i="3"/>
  <c r="R12" i="3"/>
  <c r="S12" i="3"/>
  <c r="T12" i="3"/>
  <c r="U12" i="3"/>
  <c r="V12" i="3"/>
  <c r="W12" i="3"/>
  <c r="B12" i="3"/>
  <c r="B34" i="17" l="1"/>
  <c r="O34" i="17"/>
  <c r="L34" i="17"/>
  <c r="D34" i="17"/>
  <c r="I12" i="7"/>
  <c r="AA14" i="5"/>
  <c r="T14" i="5"/>
  <c r="X14" i="5"/>
  <c r="Z26" i="5"/>
  <c r="R39" i="5"/>
  <c r="Z39" i="5"/>
  <c r="AE14" i="5"/>
  <c r="Y14" i="5"/>
  <c r="W14" i="5"/>
  <c r="Z14" i="5"/>
  <c r="W39" i="5"/>
  <c r="AC52" i="5"/>
  <c r="AB39" i="5"/>
  <c r="Y94" i="3"/>
  <c r="K96" i="3"/>
  <c r="Q98" i="3"/>
  <c r="C96" i="3"/>
  <c r="S96" i="3"/>
  <c r="B97" i="3"/>
  <c r="Y98" i="3"/>
  <c r="I94" i="3"/>
  <c r="G96" i="3"/>
  <c r="W96" i="3"/>
  <c r="I98" i="3"/>
  <c r="M94" i="3"/>
  <c r="D95" i="3"/>
  <c r="L95" i="3"/>
  <c r="U98" i="3"/>
  <c r="C93" i="3"/>
  <c r="Z95" i="3"/>
  <c r="Q96" i="3"/>
  <c r="L97" i="3"/>
  <c r="K98" i="3"/>
  <c r="H94" i="3"/>
  <c r="P94" i="3"/>
  <c r="J95" i="3"/>
  <c r="O98" i="3"/>
  <c r="AA96" i="3"/>
  <c r="AA99" i="3" s="1"/>
  <c r="S93" i="3"/>
  <c r="U96" i="3"/>
  <c r="X97" i="3"/>
  <c r="K93" i="3"/>
  <c r="N93" i="3"/>
  <c r="R97" i="3"/>
  <c r="X98" i="3"/>
  <c r="G94" i="3"/>
  <c r="G95" i="3"/>
  <c r="K95" i="3"/>
  <c r="E96" i="3"/>
  <c r="E98" i="3"/>
  <c r="W95" i="3"/>
  <c r="B96" i="3"/>
  <c r="T96" i="3"/>
  <c r="N97" i="3"/>
  <c r="Z97" i="3"/>
  <c r="T98" i="3"/>
  <c r="AB95" i="3"/>
  <c r="T95" i="3"/>
  <c r="X96" i="3"/>
  <c r="Q97" i="3"/>
  <c r="Y97" i="3"/>
  <c r="D98" i="3"/>
  <c r="S98" i="3"/>
  <c r="E93" i="3"/>
  <c r="M95" i="3"/>
  <c r="U97" i="3"/>
  <c r="L98" i="3"/>
  <c r="T93" i="3"/>
  <c r="T94" i="3"/>
  <c r="F96" i="3"/>
  <c r="H98" i="3"/>
  <c r="V98" i="3"/>
  <c r="V99" i="3" s="1"/>
  <c r="I93" i="3"/>
  <c r="L94" i="3"/>
  <c r="Q94" i="3"/>
  <c r="X94" i="3"/>
  <c r="C95" i="3"/>
  <c r="F93" i="3"/>
  <c r="S95" i="3"/>
  <c r="I96" i="3"/>
  <c r="M96" i="3"/>
  <c r="Y96" i="3"/>
  <c r="D97" i="3"/>
  <c r="P97" i="3"/>
  <c r="T97" i="3"/>
  <c r="G98" i="3"/>
  <c r="W98" i="3"/>
  <c r="E95" i="3"/>
  <c r="U95" i="3"/>
  <c r="P93" i="3"/>
  <c r="X93" i="3"/>
  <c r="B95" i="3"/>
  <c r="O95" i="3"/>
  <c r="R95" i="3"/>
  <c r="R99" i="3" s="1"/>
  <c r="L96" i="3"/>
  <c r="P96" i="3"/>
  <c r="C97" i="3"/>
  <c r="G97" i="3"/>
  <c r="S97" i="3"/>
  <c r="W97" i="3"/>
  <c r="J98" i="3"/>
  <c r="J99" i="3" s="1"/>
  <c r="Z98" i="3"/>
  <c r="Z99" i="3" s="1"/>
  <c r="AB96" i="3"/>
  <c r="AB94" i="3"/>
  <c r="K94" i="3"/>
  <c r="O93" i="3"/>
  <c r="AB98" i="3"/>
  <c r="W93" i="3"/>
  <c r="C94" i="3"/>
  <c r="S94" i="3"/>
  <c r="AC18" i="5"/>
  <c r="AC9" i="5"/>
  <c r="AC14" i="5" s="1"/>
  <c r="AC36" i="5"/>
  <c r="AC37" i="5"/>
  <c r="AC34" i="5"/>
  <c r="AC32" i="5"/>
  <c r="AC17" i="5"/>
  <c r="AD34" i="5"/>
  <c r="AD48" i="5"/>
  <c r="AD52" i="5" s="1"/>
  <c r="AD29" i="5"/>
  <c r="AD7" i="5"/>
  <c r="AD14" i="5" s="1"/>
  <c r="AD21" i="5"/>
  <c r="AD26" i="5" s="1"/>
  <c r="AD38" i="5"/>
  <c r="AE19" i="5"/>
  <c r="AE23" i="5"/>
  <c r="AE32" i="5"/>
  <c r="AE36" i="5"/>
  <c r="AE45" i="5"/>
  <c r="AE49" i="5"/>
  <c r="AB6" i="5"/>
  <c r="AB14" i="5" s="1"/>
  <c r="AC29" i="5"/>
  <c r="AC23" i="5"/>
  <c r="AC21" i="5"/>
  <c r="AC24" i="5"/>
  <c r="AC20" i="5"/>
  <c r="AD37" i="5"/>
  <c r="AD32" i="5"/>
  <c r="AE17" i="5"/>
  <c r="AE21" i="5"/>
  <c r="AE29" i="5"/>
  <c r="AE39" i="5" s="1"/>
  <c r="AE34" i="5"/>
  <c r="AE43" i="5"/>
  <c r="AE47" i="5"/>
  <c r="AC33" i="5"/>
  <c r="AC30" i="5"/>
  <c r="AD33" i="5"/>
  <c r="AE52" i="5" l="1"/>
  <c r="D99" i="3"/>
  <c r="F99" i="3"/>
  <c r="G99" i="3"/>
  <c r="B99" i="3"/>
  <c r="Y99" i="3"/>
  <c r="M99" i="3"/>
  <c r="K99" i="3"/>
  <c r="N99" i="3"/>
  <c r="T99" i="3"/>
  <c r="H99" i="3"/>
  <c r="E99" i="3"/>
  <c r="L99" i="3"/>
  <c r="X99" i="3"/>
  <c r="O99" i="3"/>
  <c r="P99" i="3"/>
  <c r="Q99" i="3"/>
  <c r="C99" i="3"/>
  <c r="U99" i="3"/>
  <c r="I99" i="3"/>
  <c r="W99" i="3"/>
  <c r="S99" i="3"/>
  <c r="AB99" i="3"/>
  <c r="AD39" i="5"/>
  <c r="AC39" i="5"/>
  <c r="AE26" i="5"/>
  <c r="AC26" i="5"/>
</calcChain>
</file>

<file path=xl/comments1.xml><?xml version="1.0" encoding="utf-8"?>
<comments xmlns="http://schemas.openxmlformats.org/spreadsheetml/2006/main">
  <authors>
    <author>Robine Hofman</author>
  </authors>
  <commentList>
    <comment ref="O5" authorId="0" shapeId="0">
      <text>
        <r>
          <rPr>
            <b/>
            <sz val="9"/>
            <color indexed="81"/>
            <rFont val="Tahoma"/>
            <family val="2"/>
          </rPr>
          <t>N.B.</t>
        </r>
        <r>
          <rPr>
            <sz val="9"/>
            <color indexed="81"/>
            <rFont val="Tahoma"/>
            <family val="2"/>
          </rPr>
          <t xml:space="preserve">
In 2016 two new categories have been added: EUR-unknown and non-EUR. The figures for these categories are from the UU; they have not supplied figures per country of origin, only: NLD/EUR/non-EUR</t>
        </r>
      </text>
    </comment>
  </commentList>
</comments>
</file>

<file path=xl/sharedStrings.xml><?xml version="1.0" encoding="utf-8"?>
<sst xmlns="http://schemas.openxmlformats.org/spreadsheetml/2006/main" count="739" uniqueCount="194">
  <si>
    <t>UHD</t>
  </si>
  <si>
    <t>UD</t>
  </si>
  <si>
    <t>OBP</t>
  </si>
  <si>
    <t>WP</t>
  </si>
  <si>
    <t>LEI</t>
  </si>
  <si>
    <t>UU</t>
  </si>
  <si>
    <t>RUG</t>
  </si>
  <si>
    <t>EUR</t>
  </si>
  <si>
    <t>UM</t>
  </si>
  <si>
    <t>UVA</t>
  </si>
  <si>
    <t>VU</t>
  </si>
  <si>
    <t>RU</t>
  </si>
  <si>
    <t>TUD</t>
  </si>
  <si>
    <t>TUE</t>
  </si>
  <si>
    <t>UT</t>
  </si>
  <si>
    <t>WU</t>
  </si>
  <si>
    <t>OU</t>
  </si>
  <si>
    <t>HGL</t>
  </si>
  <si>
    <t>WP+OBP</t>
  </si>
  <si>
    <t>China</t>
  </si>
  <si>
    <t>India</t>
  </si>
  <si>
    <t>Japan</t>
  </si>
  <si>
    <t>Totaal WP en OBP</t>
  </si>
  <si>
    <t>in fte</t>
  </si>
  <si>
    <t>TiU</t>
  </si>
  <si>
    <t>OVWP</t>
  </si>
  <si>
    <t>PROM</t>
  </si>
  <si>
    <t>25-29</t>
  </si>
  <si>
    <t>30-34</t>
  </si>
  <si>
    <t>35-39</t>
  </si>
  <si>
    <t>40-44</t>
  </si>
  <si>
    <t>45-49</t>
  </si>
  <si>
    <t>50-54</t>
  </si>
  <si>
    <t>55-59</t>
  </si>
  <si>
    <t>60-64</t>
  </si>
  <si>
    <t>&gt;=65</t>
  </si>
  <si>
    <t>&lt;25</t>
  </si>
  <si>
    <t>FTE</t>
  </si>
  <si>
    <t>ECON</t>
  </si>
  <si>
    <t>Data on personnel, employed by the universities</t>
  </si>
  <si>
    <t xml:space="preserve">The data refer to the situation at 31 december of the respective years. </t>
  </si>
  <si>
    <t>Restrictions</t>
  </si>
  <si>
    <t>• The Health field</t>
  </si>
  <si>
    <t>• Rise of Phd's</t>
  </si>
  <si>
    <t xml:space="preserve">Since 1999 PhD's financed by the research council NWO are employed at the universities (before NWO has been the employer of them) This had led to an artificial rise of the number of PhD's.  But since 2005 the situation has been normalized. </t>
  </si>
  <si>
    <t>Definitions</t>
  </si>
  <si>
    <t>Personnel</t>
  </si>
  <si>
    <t>Categories</t>
  </si>
  <si>
    <t>HGL - Full Professor</t>
  </si>
  <si>
    <t>UHD - Associate professor</t>
  </si>
  <si>
    <t>UD - Assistent professor</t>
  </si>
  <si>
    <t>OVWP - Other scientific personnel</t>
  </si>
  <si>
    <t>PROM - PhD</t>
  </si>
  <si>
    <t>OBP - Supporting, administrative and management staff</t>
  </si>
  <si>
    <t>Fields</t>
  </si>
  <si>
    <t>AGRI - Agricultural sciences</t>
  </si>
  <si>
    <t>HUM - Humanities</t>
  </si>
  <si>
    <t>Other</t>
  </si>
  <si>
    <t>SCI - Natural sciences</t>
  </si>
  <si>
    <t>HEALTH - Health sciences</t>
  </si>
  <si>
    <t>ECON - Economics</t>
  </si>
  <si>
    <t>LAW - Law</t>
  </si>
  <si>
    <t>SOCIAL - Social sciences</t>
  </si>
  <si>
    <t>Men</t>
  </si>
  <si>
    <t>Total Men</t>
  </si>
  <si>
    <t xml:space="preserve">Women </t>
  </si>
  <si>
    <t xml:space="preserve">Total women </t>
  </si>
  <si>
    <t>Men and women</t>
  </si>
  <si>
    <t>Total</t>
  </si>
  <si>
    <t>Persons</t>
  </si>
  <si>
    <t>WP = scientific personnel</t>
  </si>
  <si>
    <t>OBP = non scientific personnel</t>
  </si>
  <si>
    <t>University personnel, by university and category, in fte</t>
  </si>
  <si>
    <t>WP total</t>
  </si>
  <si>
    <t>OBP total</t>
  </si>
  <si>
    <t>WP+OBP total</t>
  </si>
  <si>
    <t>HGL total</t>
  </si>
  <si>
    <t>UHD total</t>
  </si>
  <si>
    <t>UD total</t>
  </si>
  <si>
    <t>OVWP total</t>
  </si>
  <si>
    <t>PhD total</t>
  </si>
  <si>
    <t>Universities</t>
  </si>
  <si>
    <t>LEI - Leiden University</t>
  </si>
  <si>
    <t>UU - Utrecht University</t>
  </si>
  <si>
    <t>RUG - University Groningen</t>
  </si>
  <si>
    <t>EUR - Erasmus University Rotterdam</t>
  </si>
  <si>
    <t>UM - University Maastricht</t>
  </si>
  <si>
    <t>UVA - University of Amsterdam</t>
  </si>
  <si>
    <t>VU- Free University Amsterdam</t>
  </si>
  <si>
    <t>RU - Radboud University Nijmegen</t>
  </si>
  <si>
    <t>TiU - Tilburg University</t>
  </si>
  <si>
    <t>TUD - Delft University of Technology</t>
  </si>
  <si>
    <t>TUE - Eindhoven University of Technology</t>
  </si>
  <si>
    <t>UT - University of Twente</t>
  </si>
  <si>
    <t xml:space="preserve">OU - Open University (distance learning) </t>
  </si>
  <si>
    <t>University personnel, by field and category, in fte</t>
  </si>
  <si>
    <t>AGRI</t>
  </si>
  <si>
    <t>SCI</t>
  </si>
  <si>
    <t>ENG</t>
  </si>
  <si>
    <t>LAW</t>
  </si>
  <si>
    <t>SOCIAL</t>
  </si>
  <si>
    <t>HUM</t>
  </si>
  <si>
    <t>Temporary personnel by category, 2003 onwards, in fte and as a percentage of total</t>
  </si>
  <si>
    <t>% temporary personnel</t>
  </si>
  <si>
    <t>Total personnel (fte)</t>
  </si>
  <si>
    <t>Temporary personnel (fte)</t>
  </si>
  <si>
    <t>Total (WP+OBP)</t>
  </si>
  <si>
    <t>Share of female personnel, by category, 1990 onwards (based on fte)</t>
  </si>
  <si>
    <t>WP-total</t>
  </si>
  <si>
    <t>Share of scientific personnel, by university, 1990 onwards (based on fte)</t>
  </si>
  <si>
    <t>Share of scientific personnel, by field, 1990 onwards (based on fte)</t>
  </si>
  <si>
    <t>Foreign scientific personnel, by cluster of countries, 2003 onwards, in fte and percentages of total</t>
  </si>
  <si>
    <t>Belgium</t>
  </si>
  <si>
    <t>Germany</t>
  </si>
  <si>
    <t>Europe other</t>
  </si>
  <si>
    <t>South Europe</t>
  </si>
  <si>
    <t>East Europe</t>
  </si>
  <si>
    <t>Turkey</t>
  </si>
  <si>
    <t>Maroc</t>
  </si>
  <si>
    <t>Africa (excluding Maroc and Egypt)</t>
  </si>
  <si>
    <t>North America</t>
  </si>
  <si>
    <t>South and Middle America</t>
  </si>
  <si>
    <t>Asia</t>
  </si>
  <si>
    <t>Indonesia</t>
  </si>
  <si>
    <t>Middle East</t>
  </si>
  <si>
    <t>Unknown</t>
  </si>
  <si>
    <t>Oceanic area</t>
  </si>
  <si>
    <t>Foreign scientific personnel, by category, in fte and as percentage of total</t>
  </si>
  <si>
    <t>Non Dutch</t>
  </si>
  <si>
    <t xml:space="preserve">% non Dutch </t>
  </si>
  <si>
    <t>Explanations</t>
  </si>
  <si>
    <t>Personnel, employed by the universities, by category and sex, in fte and persons, since 1998 / 2003</t>
  </si>
  <si>
    <t>Personnel, employed by the universities, by category and sex, in fte and persons, 1998 / 2003 onwards</t>
  </si>
  <si>
    <t>University personnel, by university and category, in fte and persons, in fte</t>
  </si>
  <si>
    <t>Temporary personnel, by category, in fte and as percentage of total</t>
  </si>
  <si>
    <t>Scientific personnel by age and category, in percentages of total</t>
  </si>
  <si>
    <t>Female personnel by category and university, 2012</t>
  </si>
  <si>
    <t>Female personnel by category and field, 2012</t>
  </si>
  <si>
    <t>Female personnel by category, 1990 onwards</t>
  </si>
  <si>
    <t>Share of scientific personnel by university, 1990 onwards</t>
  </si>
  <si>
    <t>Share of scientific personnel by field, 1990 onwards</t>
  </si>
  <si>
    <t>Foreign scientific personnel, by cluster of countries, 2003 onwards</t>
  </si>
  <si>
    <t>Foreign scientific personnel, by category, in fte and as a percentage of total</t>
  </si>
  <si>
    <t>Update</t>
  </si>
  <si>
    <t>Content</t>
  </si>
  <si>
    <t>Data are collected by the Association of Dutch Universities VSNU annually.  Based on a format and agreed definitions.</t>
  </si>
  <si>
    <t>WU - Wageningen University and Research Center</t>
  </si>
  <si>
    <t>11 September 2013</t>
  </si>
  <si>
    <t>in percentages of total</t>
  </si>
  <si>
    <t>17 September  2013</t>
  </si>
  <si>
    <t>Source: Association of Dutch Universities VSNU</t>
  </si>
  <si>
    <t xml:space="preserve">more specific: the WOPI database on university personnel </t>
  </si>
  <si>
    <t>1 July: 2013 data added</t>
  </si>
  <si>
    <t>Scientific personnel by age categories and category, in fte and percentages of total</t>
  </si>
  <si>
    <t>Share of total scientific personnel</t>
  </si>
  <si>
    <t>Foreign scientific personnel, by field, in fte and in percentages of total</t>
  </si>
  <si>
    <t>Foreign scientific personnel, by field, in fte and percentages of total</t>
  </si>
  <si>
    <t>Foreign scientific personnel, by university, in fte and in percentages of total</t>
  </si>
  <si>
    <t>Other WP</t>
  </si>
  <si>
    <t>University personnel, by category, in fte</t>
  </si>
  <si>
    <t xml:space="preserve">Overig WP </t>
  </si>
  <si>
    <t>overig WP</t>
  </si>
  <si>
    <t>LAND</t>
  </si>
  <si>
    <t>NATU</t>
  </si>
  <si>
    <t>TECH</t>
  </si>
  <si>
    <t>RECH</t>
  </si>
  <si>
    <t>G&amp;M</t>
  </si>
  <si>
    <t>T&amp;C</t>
  </si>
  <si>
    <t>DIV</t>
  </si>
  <si>
    <t>Total (fte)</t>
  </si>
  <si>
    <t xml:space="preserve">Women (fte) </t>
  </si>
  <si>
    <t>%</t>
  </si>
  <si>
    <t>21 September 2015: 2014 data added</t>
  </si>
  <si>
    <t>ENG - Engineering sciences</t>
  </si>
  <si>
    <t xml:space="preserve">Data concerning personnel employed by the universities. </t>
  </si>
  <si>
    <t>June 2016: 2015 data added</t>
  </si>
  <si>
    <t>Share of non-Dutch scientific personnel</t>
  </si>
  <si>
    <t>July 2017: 2016 data added</t>
  </si>
  <si>
    <t>A. Dutch or treated as Dutch</t>
  </si>
  <si>
    <t>B.  Total foreign scientific personnel</t>
  </si>
  <si>
    <t>C. Not filled in</t>
  </si>
  <si>
    <t>B. Total foreign scientific personnel</t>
  </si>
  <si>
    <t xml:space="preserve">C. Not filled in </t>
  </si>
  <si>
    <r>
      <t xml:space="preserve">in percentages of </t>
    </r>
    <r>
      <rPr>
        <b/>
        <u/>
        <sz val="11"/>
        <color theme="1"/>
        <rFont val="Calibri"/>
        <family val="2"/>
        <scheme val="minor"/>
      </rPr>
      <t xml:space="preserve">foreign </t>
    </r>
    <r>
      <rPr>
        <b/>
        <sz val="11"/>
        <color theme="1"/>
        <rFont val="Calibri"/>
        <family val="2"/>
        <scheme val="minor"/>
      </rPr>
      <t>scientific personnel</t>
    </r>
  </si>
  <si>
    <r>
      <t xml:space="preserve">in percentages of </t>
    </r>
    <r>
      <rPr>
        <b/>
        <u/>
        <sz val="11"/>
        <color theme="1"/>
        <rFont val="Calibri"/>
        <family val="2"/>
        <scheme val="minor"/>
      </rPr>
      <t xml:space="preserve">total </t>
    </r>
    <r>
      <rPr>
        <b/>
        <sz val="11"/>
        <color theme="1"/>
        <rFont val="Calibri"/>
        <family val="2"/>
        <scheme val="minor"/>
      </rPr>
      <t>scientific personnel</t>
    </r>
  </si>
  <si>
    <t>Total foreign scientific personnel</t>
  </si>
  <si>
    <t>4 august 2017: corrections on temporary personnel and foreign personnel</t>
  </si>
  <si>
    <t>3 october 2018:  2017 data added, based on data of VSNU website (excluding foreign personnel)</t>
  </si>
  <si>
    <t>WP totaal</t>
  </si>
  <si>
    <t>women</t>
  </si>
  <si>
    <t>Share of female personnel by category, by university, 2017 (based on fte)</t>
  </si>
  <si>
    <t>Share of female personnel by category, by field, 2017 (based on fte)</t>
  </si>
  <si>
    <t xml:space="preserve">19 february 2019: the field health is removed from every table </t>
  </si>
  <si>
    <t xml:space="preserve">Since the end of the nineties of the past century the personnel of the medical faculties have been gradually transferred from the universities as employer to the academic hospitals or university medical centres. The data in the health field therefore give an inconsistent image over  the years and is not included in the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</si>
</sst>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0.0"/>
    <numFmt numFmtId="166" formatCode="#\ ###\ ###"/>
  </numFmts>
  <fonts count="21" x14ac:knownFonts="1">
    <font>
      <sz val="11"/>
      <color theme="1"/>
      <name val="Calibri"/>
      <family val="2"/>
      <scheme val="minor"/>
    </font>
    <font>
      <b/>
      <sz val="11"/>
      <color theme="1"/>
      <name val="Calibri"/>
      <family val="2"/>
      <scheme val="minor"/>
    </font>
    <font>
      <sz val="10"/>
      <name val="Calibri"/>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scheme val="minor"/>
    </font>
    <font>
      <sz val="10"/>
      <name val="Arial"/>
      <family val="2"/>
    </font>
    <font>
      <sz val="9"/>
      <color indexed="8"/>
      <name val="Arial"/>
      <family val="2"/>
    </font>
    <font>
      <b/>
      <sz val="11"/>
      <name val="Calibri"/>
      <family val="2"/>
    </font>
    <font>
      <b/>
      <sz val="9"/>
      <color indexed="81"/>
      <name val="Tahoma"/>
      <family val="2"/>
    </font>
    <font>
      <sz val="9"/>
      <color indexed="81"/>
      <name val="Tahoma"/>
      <family val="2"/>
    </font>
    <font>
      <b/>
      <u/>
      <sz val="11"/>
      <color theme="1"/>
      <name val="Calibri"/>
      <family val="2"/>
      <scheme val="minor"/>
    </font>
    <font>
      <b/>
      <sz val="11"/>
      <name val="Calibri"/>
      <family val="2"/>
      <scheme val="minor"/>
    </font>
    <font>
      <sz val="11"/>
      <name val="Calibri"/>
      <family val="2"/>
      <scheme val="minor"/>
    </font>
    <font>
      <sz val="9"/>
      <name val="Arial"/>
      <family val="2"/>
    </font>
  </fonts>
  <fills count="2">
    <fill>
      <patternFill patternType="none"/>
    </fill>
    <fill>
      <patternFill patternType="gray125"/>
    </fill>
  </fills>
  <borders count="15">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8"/>
      </top>
      <bottom/>
      <diagonal/>
    </border>
    <border>
      <left/>
      <right/>
      <top style="thin">
        <color auto="1"/>
      </top>
      <bottom style="thin">
        <color auto="1"/>
      </bottom>
      <diagonal/>
    </border>
    <border>
      <left/>
      <right/>
      <top style="thin">
        <color indexed="8"/>
      </top>
      <bottom style="thin">
        <color indexed="8"/>
      </bottom>
      <diagonal/>
    </border>
    <border>
      <left/>
      <right/>
      <top/>
      <bottom style="thin">
        <color indexed="8"/>
      </bottom>
      <diagonal/>
    </border>
    <border>
      <left/>
      <right/>
      <top/>
      <bottom style="thin">
        <color auto="1"/>
      </bottom>
      <diagonal/>
    </border>
    <border>
      <left/>
      <right/>
      <top style="thin">
        <color rgb="FF999999"/>
      </top>
      <bottom/>
      <diagonal/>
    </border>
    <border>
      <left/>
      <right/>
      <top style="thin">
        <color indexed="64"/>
      </top>
      <bottom style="thin">
        <color indexed="64"/>
      </bottom>
      <diagonal/>
    </border>
  </borders>
  <cellStyleXfs count="3">
    <xf numFmtId="0" fontId="0" fillId="0" borderId="0"/>
    <xf numFmtId="2" fontId="12" fillId="0" borderId="0" applyFill="0" applyBorder="0" applyAlignment="0" applyProtection="0"/>
    <xf numFmtId="0" fontId="12" fillId="0" borderId="0" applyNumberFormat="0" applyFill="0" applyBorder="0" applyAlignment="0" applyProtection="0"/>
  </cellStyleXfs>
  <cellXfs count="121">
    <xf numFmtId="0" fontId="0" fillId="0" borderId="0" xfId="0"/>
    <xf numFmtId="0" fontId="1" fillId="0" borderId="0" xfId="0" applyFont="1"/>
    <xf numFmtId="0" fontId="2" fillId="0" borderId="0" xfId="0" applyFont="1"/>
    <xf numFmtId="164" fontId="0" fillId="0" borderId="0" xfId="0" applyNumberFormat="1" applyBorder="1"/>
    <xf numFmtId="3" fontId="0" fillId="0" borderId="0" xfId="0" applyNumberFormat="1" applyBorder="1"/>
    <xf numFmtId="3" fontId="1" fillId="0" borderId="0" xfId="0" applyNumberFormat="1" applyFont="1"/>
    <xf numFmtId="165" fontId="0" fillId="0" borderId="0" xfId="0" applyNumberFormat="1"/>
    <xf numFmtId="0" fontId="0" fillId="0" borderId="1" xfId="0" applyBorder="1"/>
    <xf numFmtId="0" fontId="0" fillId="0" borderId="0" xfId="0" applyBorder="1"/>
    <xf numFmtId="0" fontId="0" fillId="0" borderId="3" xfId="0" applyBorder="1"/>
    <xf numFmtId="0" fontId="3" fillId="0" borderId="0" xfId="0" applyFont="1"/>
    <xf numFmtId="0" fontId="3" fillId="0" borderId="0" xfId="0" applyFont="1" applyBorder="1"/>
    <xf numFmtId="0" fontId="1" fillId="0" borderId="0" xfId="0" applyFont="1" applyBorder="1"/>
    <xf numFmtId="3" fontId="1" fillId="0" borderId="0" xfId="0" applyNumberFormat="1" applyFont="1" applyBorder="1"/>
    <xf numFmtId="0" fontId="1" fillId="0" borderId="2" xfId="0" applyFont="1" applyBorder="1"/>
    <xf numFmtId="0" fontId="1" fillId="0" borderId="6" xfId="0" applyFont="1" applyBorder="1"/>
    <xf numFmtId="0" fontId="1" fillId="0" borderId="5" xfId="0" applyFont="1" applyBorder="1"/>
    <xf numFmtId="165" fontId="1" fillId="0" borderId="5" xfId="0" applyNumberFormat="1" applyFont="1" applyBorder="1"/>
    <xf numFmtId="165" fontId="1" fillId="0" borderId="6" xfId="0" applyNumberFormat="1" applyFont="1" applyBorder="1"/>
    <xf numFmtId="0" fontId="0" fillId="0" borderId="2" xfId="0" applyBorder="1"/>
    <xf numFmtId="0" fontId="0" fillId="0" borderId="7" xfId="0" applyBorder="1"/>
    <xf numFmtId="0" fontId="0" fillId="0" borderId="0" xfId="0" applyFont="1"/>
    <xf numFmtId="0" fontId="4" fillId="0" borderId="0" xfId="0" applyFont="1"/>
    <xf numFmtId="0" fontId="5" fillId="0" borderId="0" xfId="0" applyFont="1"/>
    <xf numFmtId="0" fontId="6" fillId="0" borderId="0" xfId="0" applyFont="1" applyAlignment="1">
      <alignment horizontal="left" vertical="center" wrapText="1"/>
    </xf>
    <xf numFmtId="0" fontId="7" fillId="0" borderId="0" xfId="0" applyFont="1"/>
    <xf numFmtId="0" fontId="8"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Border="1"/>
    <xf numFmtId="0" fontId="7" fillId="0" borderId="0" xfId="0" applyFont="1" applyFill="1" applyBorder="1"/>
    <xf numFmtId="0" fontId="7" fillId="0" borderId="0" xfId="0" applyFont="1" applyBorder="1"/>
    <xf numFmtId="0" fontId="9" fillId="0" borderId="0" xfId="0" applyFont="1" applyAlignment="1">
      <alignment horizontal="left" vertical="center"/>
    </xf>
    <xf numFmtId="0" fontId="10" fillId="0" borderId="0" xfId="0" applyFont="1" applyAlignment="1">
      <alignment horizontal="left" vertical="center"/>
    </xf>
    <xf numFmtId="166" fontId="11" fillId="0" borderId="0" xfId="0" applyNumberFormat="1" applyFont="1" applyFill="1" applyBorder="1"/>
    <xf numFmtId="0" fontId="0" fillId="0" borderId="0" xfId="0" applyFont="1" applyBorder="1"/>
    <xf numFmtId="0" fontId="1" fillId="0" borderId="0" xfId="0" applyFont="1" applyAlignment="1">
      <alignment horizontal="right"/>
    </xf>
    <xf numFmtId="3" fontId="1" fillId="0" borderId="6" xfId="0" applyNumberFormat="1" applyFont="1" applyBorder="1"/>
    <xf numFmtId="0" fontId="14" fillId="0" borderId="0" xfId="0" applyFont="1" applyAlignment="1">
      <alignment wrapText="1"/>
    </xf>
    <xf numFmtId="0" fontId="1" fillId="0" borderId="6" xfId="0" applyFont="1" applyFill="1" applyBorder="1"/>
    <xf numFmtId="15" fontId="0" fillId="0" borderId="0" xfId="0" quotePrefix="1" applyNumberFormat="1" applyFont="1"/>
    <xf numFmtId="0" fontId="0" fillId="0" borderId="0" xfId="0" quotePrefix="1" applyFont="1"/>
    <xf numFmtId="1" fontId="0" fillId="0" borderId="8" xfId="0" applyNumberFormat="1" applyBorder="1"/>
    <xf numFmtId="1" fontId="0" fillId="0" borderId="0" xfId="0" applyNumberFormat="1"/>
    <xf numFmtId="0" fontId="1" fillId="0" borderId="9" xfId="0" applyFont="1" applyBorder="1"/>
    <xf numFmtId="1" fontId="1" fillId="0" borderId="9" xfId="0" applyNumberFormat="1" applyFont="1" applyBorder="1"/>
    <xf numFmtId="1" fontId="0" fillId="0" borderId="0" xfId="0" applyNumberFormat="1" applyBorder="1"/>
    <xf numFmtId="1" fontId="0" fillId="0" borderId="0" xfId="0" applyNumberFormat="1" applyFont="1" applyBorder="1"/>
    <xf numFmtId="1" fontId="11" fillId="0" borderId="0" xfId="0" applyNumberFormat="1" applyFont="1" applyFill="1" applyBorder="1"/>
    <xf numFmtId="165" fontId="1" fillId="0" borderId="9" xfId="0" applyNumberFormat="1" applyFont="1" applyBorder="1"/>
    <xf numFmtId="0" fontId="1" fillId="0" borderId="10" xfId="0" applyFont="1" applyBorder="1"/>
    <xf numFmtId="0" fontId="1" fillId="0" borderId="4" xfId="0" applyFont="1" applyBorder="1"/>
    <xf numFmtId="3" fontId="1" fillId="0" borderId="10" xfId="0" applyNumberFormat="1" applyFont="1" applyBorder="1"/>
    <xf numFmtId="1" fontId="1" fillId="0" borderId="5" xfId="0" applyNumberFormat="1" applyFont="1" applyBorder="1"/>
    <xf numFmtId="1" fontId="1" fillId="0" borderId="10" xfId="0" applyNumberFormat="1" applyFont="1" applyBorder="1"/>
    <xf numFmtId="1" fontId="0" fillId="0" borderId="2" xfId="0" applyNumberFormat="1" applyBorder="1"/>
    <xf numFmtId="165" fontId="0" fillId="0" borderId="0" xfId="0" applyNumberFormat="1" applyFill="1" applyBorder="1" applyAlignment="1">
      <alignment horizontal="right"/>
    </xf>
    <xf numFmtId="165" fontId="0" fillId="0" borderId="0" xfId="0" applyNumberFormat="1" applyFill="1" applyBorder="1"/>
    <xf numFmtId="0" fontId="1" fillId="0" borderId="8" xfId="0" applyFont="1" applyBorder="1"/>
    <xf numFmtId="1" fontId="0" fillId="0" borderId="7" xfId="0" applyNumberFormat="1" applyBorder="1"/>
    <xf numFmtId="1" fontId="0" fillId="0" borderId="11" xfId="0" applyNumberFormat="1" applyBorder="1"/>
    <xf numFmtId="1" fontId="0" fillId="0" borderId="0" xfId="0" applyNumberFormat="1" applyFill="1" applyBorder="1"/>
    <xf numFmtId="1" fontId="1" fillId="0" borderId="0" xfId="0" applyNumberFormat="1" applyFont="1"/>
    <xf numFmtId="1" fontId="1" fillId="0" borderId="0" xfId="0" applyNumberFormat="1" applyFont="1" applyBorder="1"/>
    <xf numFmtId="0" fontId="1" fillId="0" borderId="0" xfId="0" applyFont="1" applyFill="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8" xfId="0" applyFont="1" applyBorder="1" applyAlignment="1">
      <alignment horizontal="right"/>
    </xf>
    <xf numFmtId="0" fontId="0" fillId="0" borderId="8" xfId="0" applyBorder="1"/>
    <xf numFmtId="165" fontId="1" fillId="0" borderId="9" xfId="0" applyNumberFormat="1" applyFont="1" applyFill="1" applyBorder="1" applyAlignment="1">
      <alignment horizontal="right"/>
    </xf>
    <xf numFmtId="0" fontId="1" fillId="0" borderId="9" xfId="0" applyFont="1" applyBorder="1" applyAlignment="1">
      <alignment horizontal="left"/>
    </xf>
    <xf numFmtId="165" fontId="1" fillId="0" borderId="10" xfId="0" applyNumberFormat="1" applyFont="1" applyBorder="1"/>
    <xf numFmtId="165" fontId="13" fillId="0" borderId="0" xfId="0" applyNumberFormat="1" applyFont="1" applyFill="1" applyBorder="1"/>
    <xf numFmtId="1" fontId="0" fillId="0" borderId="13" xfId="0" applyNumberFormat="1" applyBorder="1"/>
    <xf numFmtId="2" fontId="0" fillId="0" borderId="0" xfId="0" applyNumberFormat="1" applyBorder="1"/>
    <xf numFmtId="0" fontId="0" fillId="0" borderId="0" xfId="0" applyFill="1" applyBorder="1"/>
    <xf numFmtId="1" fontId="1" fillId="0" borderId="8" xfId="0" applyNumberFormat="1" applyFont="1" applyBorder="1"/>
    <xf numFmtId="1" fontId="1" fillId="0" borderId="0" xfId="0" applyNumberFormat="1" applyFont="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xf numFmtId="1" fontId="0" fillId="0" borderId="0" xfId="0" applyNumberFormat="1" applyFill="1"/>
    <xf numFmtId="1" fontId="1" fillId="0" borderId="0" xfId="0" quotePrefix="1" applyNumberFormat="1" applyFont="1"/>
    <xf numFmtId="1" fontId="1" fillId="0" borderId="14" xfId="0" applyNumberFormat="1" applyFont="1" applyBorder="1"/>
    <xf numFmtId="165" fontId="1" fillId="0" borderId="0" xfId="0" applyNumberFormat="1" applyFont="1"/>
    <xf numFmtId="0" fontId="1" fillId="0" borderId="9" xfId="0" applyFont="1" applyFill="1" applyBorder="1" applyAlignment="1">
      <alignment horizontal="right"/>
    </xf>
    <xf numFmtId="0" fontId="1" fillId="0" borderId="10" xfId="0" applyFont="1" applyFill="1" applyBorder="1" applyAlignment="1">
      <alignment horizontal="right"/>
    </xf>
    <xf numFmtId="1" fontId="19" fillId="0" borderId="0" xfId="0" applyNumberFormat="1" applyFont="1" applyBorder="1"/>
    <xf numFmtId="1" fontId="19" fillId="0" borderId="0" xfId="0" applyNumberFormat="1" applyFont="1" applyFill="1" applyBorder="1"/>
    <xf numFmtId="1" fontId="19" fillId="0" borderId="8" xfId="0" applyNumberFormat="1" applyFont="1" applyBorder="1"/>
    <xf numFmtId="1" fontId="19" fillId="0" borderId="0" xfId="0" applyNumberFormat="1" applyFont="1"/>
    <xf numFmtId="1" fontId="19" fillId="0" borderId="12" xfId="0" applyNumberFormat="1" applyFont="1" applyBorder="1"/>
    <xf numFmtId="1" fontId="18" fillId="0" borderId="9" xfId="0" applyNumberFormat="1" applyFont="1" applyBorder="1"/>
    <xf numFmtId="164" fontId="19" fillId="0" borderId="0" xfId="0" applyNumberFormat="1" applyFont="1" applyBorder="1"/>
    <xf numFmtId="0" fontId="19" fillId="0" borderId="0" xfId="0" applyFont="1" applyBorder="1"/>
    <xf numFmtId="0" fontId="19" fillId="0" borderId="0" xfId="0" applyFont="1"/>
    <xf numFmtId="1" fontId="19" fillId="0" borderId="11" xfId="0" applyNumberFormat="1" applyFont="1" applyBorder="1"/>
    <xf numFmtId="3" fontId="18" fillId="0" borderId="0" xfId="0" applyNumberFormat="1" applyFont="1" applyBorder="1"/>
    <xf numFmtId="0" fontId="18" fillId="0" borderId="0" xfId="0" applyFont="1" applyBorder="1"/>
    <xf numFmtId="0" fontId="18" fillId="0" borderId="0" xfId="0" applyFont="1"/>
    <xf numFmtId="1" fontId="18" fillId="0" borderId="0" xfId="0" applyNumberFormat="1" applyFont="1"/>
    <xf numFmtId="1" fontId="18" fillId="0" borderId="9" xfId="0" applyNumberFormat="1" applyFont="1" applyFill="1" applyBorder="1"/>
    <xf numFmtId="3" fontId="19" fillId="0" borderId="0" xfId="0" applyNumberFormat="1" applyFont="1" applyBorder="1"/>
    <xf numFmtId="0" fontId="18" fillId="0" borderId="9" xfId="0" applyFont="1" applyBorder="1"/>
    <xf numFmtId="3" fontId="18" fillId="0" borderId="9" xfId="0" applyNumberFormat="1" applyFont="1" applyBorder="1"/>
    <xf numFmtId="0" fontId="18" fillId="0" borderId="9" xfId="0" applyNumberFormat="1" applyFont="1" applyBorder="1"/>
    <xf numFmtId="165" fontId="19" fillId="0" borderId="0" xfId="0" applyNumberFormat="1" applyFont="1" applyBorder="1"/>
    <xf numFmtId="165" fontId="19" fillId="0" borderId="0" xfId="0" applyNumberFormat="1" applyFont="1" applyFill="1" applyBorder="1"/>
    <xf numFmtId="165" fontId="18" fillId="0" borderId="9" xfId="0" applyNumberFormat="1" applyFont="1" applyBorder="1"/>
    <xf numFmtId="165" fontId="18" fillId="0" borderId="9" xfId="0" applyNumberFormat="1" applyFont="1" applyFill="1" applyBorder="1"/>
    <xf numFmtId="0" fontId="18" fillId="0" borderId="10" xfId="0" applyFont="1" applyBorder="1"/>
    <xf numFmtId="1" fontId="18" fillId="0" borderId="10" xfId="0" applyNumberFormat="1" applyFont="1" applyBorder="1"/>
    <xf numFmtId="164" fontId="19" fillId="0" borderId="8" xfId="0" applyNumberFormat="1" applyFont="1" applyBorder="1"/>
    <xf numFmtId="166" fontId="19" fillId="0" borderId="0" xfId="0" applyNumberFormat="1" applyFont="1" applyFill="1" applyBorder="1"/>
    <xf numFmtId="166" fontId="20" fillId="0" borderId="0" xfId="0" applyNumberFormat="1" applyFont="1" applyFill="1" applyBorder="1"/>
    <xf numFmtId="164" fontId="19" fillId="0" borderId="0" xfId="0" applyNumberFormat="1" applyFont="1"/>
    <xf numFmtId="3" fontId="18" fillId="0" borderId="10" xfId="0" applyNumberFormat="1" applyFont="1" applyBorder="1"/>
    <xf numFmtId="1" fontId="19" fillId="0" borderId="7" xfId="0" applyNumberFormat="1" applyFont="1" applyBorder="1"/>
    <xf numFmtId="165" fontId="19" fillId="0" borderId="0" xfId="0" applyNumberFormat="1" applyFont="1"/>
    <xf numFmtId="165" fontId="19" fillId="0" borderId="0" xfId="0" applyNumberFormat="1" applyFont="1" applyFill="1"/>
    <xf numFmtId="1" fontId="19" fillId="0" borderId="13" xfId="0" applyNumberFormat="1" applyFont="1" applyBorder="1"/>
    <xf numFmtId="1" fontId="18" fillId="0" borderId="0" xfId="0" applyNumberFormat="1" applyFont="1" applyBorder="1"/>
  </cellXfs>
  <cellStyles count="3">
    <cellStyle name="BEPAALD" xfId="1"/>
    <cellStyle name="Normaal"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workbookViewId="0">
      <selection activeCell="B32" sqref="B32"/>
    </sheetView>
  </sheetViews>
  <sheetFormatPr defaultRowHeight="15.75" x14ac:dyDescent="0.25"/>
  <cols>
    <col min="1" max="1" width="4.140625" style="22" customWidth="1"/>
    <col min="2" max="2" width="102.85546875" style="22" bestFit="1" customWidth="1"/>
    <col min="3" max="16384" width="9.140625" style="22"/>
  </cols>
  <sheetData>
    <row r="1" spans="1:2" ht="18.75" x14ac:dyDescent="0.3">
      <c r="B1" s="10" t="s">
        <v>39</v>
      </c>
    </row>
    <row r="3" spans="1:2" ht="18.75" x14ac:dyDescent="0.3">
      <c r="B3" s="10" t="s">
        <v>144</v>
      </c>
    </row>
    <row r="4" spans="1:2" s="21" customFormat="1" ht="15" x14ac:dyDescent="0.25">
      <c r="B4" s="1"/>
    </row>
    <row r="5" spans="1:2" s="21" customFormat="1" ht="15" x14ac:dyDescent="0.25">
      <c r="B5" s="1"/>
    </row>
    <row r="6" spans="1:2" s="21" customFormat="1" ht="15" x14ac:dyDescent="0.25">
      <c r="B6" t="s">
        <v>130</v>
      </c>
    </row>
    <row r="7" spans="1:2" s="21" customFormat="1" ht="15" x14ac:dyDescent="0.25">
      <c r="B7" t="s">
        <v>45</v>
      </c>
    </row>
    <row r="8" spans="1:2" s="21" customFormat="1" ht="15" x14ac:dyDescent="0.25">
      <c r="A8" s="21">
        <v>1</v>
      </c>
      <c r="B8" t="s">
        <v>132</v>
      </c>
    </row>
    <row r="9" spans="1:2" s="21" customFormat="1" ht="15" x14ac:dyDescent="0.25">
      <c r="A9" s="21">
        <v>2</v>
      </c>
      <c r="B9" t="s">
        <v>133</v>
      </c>
    </row>
    <row r="10" spans="1:2" s="21" customFormat="1" ht="15" x14ac:dyDescent="0.25">
      <c r="A10" s="21">
        <v>3</v>
      </c>
      <c r="B10" t="s">
        <v>95</v>
      </c>
    </row>
    <row r="11" spans="1:2" s="21" customFormat="1" ht="15" x14ac:dyDescent="0.25">
      <c r="A11" s="21">
        <v>4</v>
      </c>
      <c r="B11" t="s">
        <v>134</v>
      </c>
    </row>
    <row r="12" spans="1:2" s="21" customFormat="1" ht="15" x14ac:dyDescent="0.25">
      <c r="A12" s="21">
        <v>5</v>
      </c>
      <c r="B12" t="s">
        <v>135</v>
      </c>
    </row>
    <row r="13" spans="1:2" s="21" customFormat="1" ht="15" x14ac:dyDescent="0.25">
      <c r="A13" s="21">
        <v>6</v>
      </c>
      <c r="B13" t="s">
        <v>136</v>
      </c>
    </row>
    <row r="14" spans="1:2" s="21" customFormat="1" ht="15" x14ac:dyDescent="0.25">
      <c r="A14" s="21">
        <v>7</v>
      </c>
      <c r="B14" t="s">
        <v>137</v>
      </c>
    </row>
    <row r="15" spans="1:2" s="21" customFormat="1" ht="15" x14ac:dyDescent="0.25">
      <c r="A15" s="21">
        <v>8</v>
      </c>
      <c r="B15" t="s">
        <v>138</v>
      </c>
    </row>
    <row r="16" spans="1:2" s="21" customFormat="1" ht="15" x14ac:dyDescent="0.25">
      <c r="A16" s="21">
        <v>9</v>
      </c>
      <c r="B16" t="s">
        <v>139</v>
      </c>
    </row>
    <row r="17" spans="1:2" s="21" customFormat="1" ht="15" x14ac:dyDescent="0.25">
      <c r="A17" s="21">
        <v>10</v>
      </c>
      <c r="B17" t="s">
        <v>140</v>
      </c>
    </row>
    <row r="18" spans="1:2" s="21" customFormat="1" ht="15" x14ac:dyDescent="0.25">
      <c r="A18" s="21">
        <v>11</v>
      </c>
      <c r="B18" t="s">
        <v>141</v>
      </c>
    </row>
    <row r="19" spans="1:2" s="21" customFormat="1" ht="15" x14ac:dyDescent="0.25">
      <c r="A19" s="21">
        <v>12</v>
      </c>
      <c r="B19" t="s">
        <v>157</v>
      </c>
    </row>
    <row r="20" spans="1:2" s="21" customFormat="1" ht="15" x14ac:dyDescent="0.25">
      <c r="A20" s="21">
        <v>13</v>
      </c>
      <c r="B20" t="s">
        <v>155</v>
      </c>
    </row>
    <row r="21" spans="1:2" s="21" customFormat="1" ht="15" x14ac:dyDescent="0.25">
      <c r="A21" s="21">
        <v>14</v>
      </c>
      <c r="B21" t="s">
        <v>142</v>
      </c>
    </row>
    <row r="22" spans="1:2" s="21" customFormat="1" ht="15" x14ac:dyDescent="0.25"/>
    <row r="23" spans="1:2" s="21" customFormat="1" ht="15" x14ac:dyDescent="0.25">
      <c r="B23" s="1" t="s">
        <v>143</v>
      </c>
    </row>
    <row r="24" spans="1:2" s="21" customFormat="1" ht="15" x14ac:dyDescent="0.25">
      <c r="B24" s="40" t="s">
        <v>147</v>
      </c>
    </row>
    <row r="25" spans="1:2" s="21" customFormat="1" ht="15" x14ac:dyDescent="0.25">
      <c r="B25" s="41" t="s">
        <v>149</v>
      </c>
    </row>
    <row r="26" spans="1:2" s="21" customFormat="1" ht="15" x14ac:dyDescent="0.25">
      <c r="B26" s="21" t="s">
        <v>152</v>
      </c>
    </row>
    <row r="27" spans="1:2" s="21" customFormat="1" ht="15" x14ac:dyDescent="0.25">
      <c r="B27" s="21" t="s">
        <v>172</v>
      </c>
    </row>
    <row r="28" spans="1:2" s="21" customFormat="1" ht="15" x14ac:dyDescent="0.25">
      <c r="B28" s="21" t="s">
        <v>175</v>
      </c>
    </row>
    <row r="29" spans="1:2" s="21" customFormat="1" ht="15" x14ac:dyDescent="0.25">
      <c r="B29" s="21" t="s">
        <v>177</v>
      </c>
    </row>
    <row r="30" spans="1:2" s="21" customFormat="1" ht="15" x14ac:dyDescent="0.25">
      <c r="B30" s="21" t="s">
        <v>186</v>
      </c>
    </row>
    <row r="31" spans="1:2" s="21" customFormat="1" ht="15" x14ac:dyDescent="0.25">
      <c r="B31" s="21" t="s">
        <v>187</v>
      </c>
    </row>
    <row r="32" spans="1:2" s="21" customFormat="1" ht="15" x14ac:dyDescent="0.25">
      <c r="B32" s="21" t="s">
        <v>192</v>
      </c>
    </row>
    <row r="33" spans="2:2" s="21" customFormat="1" ht="15" x14ac:dyDescent="0.25"/>
    <row r="34" spans="2:2" s="21" customFormat="1" ht="15" x14ac:dyDescent="0.25">
      <c r="B34" s="21" t="s">
        <v>150</v>
      </c>
    </row>
    <row r="35" spans="2:2" s="21" customFormat="1" ht="15" x14ac:dyDescent="0.25">
      <c r="B35" s="21" t="s">
        <v>151</v>
      </c>
    </row>
    <row r="36" spans="2:2" s="21" customFormat="1" ht="15" x14ac:dyDescent="0.25"/>
    <row r="37" spans="2:2" s="21" customFormat="1" ht="15" x14ac:dyDescent="0.25"/>
    <row r="38" spans="2:2" s="21" customFormat="1" ht="15" x14ac:dyDescent="0.25"/>
    <row r="39" spans="2:2" s="21" customFormat="1" ht="15" x14ac:dyDescent="0.25"/>
    <row r="40" spans="2:2" s="21" customFormat="1" ht="15" x14ac:dyDescent="0.25"/>
    <row r="41" spans="2:2" s="21" customFormat="1" ht="15" x14ac:dyDescent="0.25"/>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34"/>
  <sheetViews>
    <sheetView workbookViewId="0">
      <selection activeCell="D34" sqref="D34"/>
    </sheetView>
  </sheetViews>
  <sheetFormatPr defaultRowHeight="15" x14ac:dyDescent="0.25"/>
  <cols>
    <col min="1" max="1" width="14.28515625" customWidth="1"/>
    <col min="5" max="5" width="11.42578125" customWidth="1"/>
    <col min="7" max="7" width="10.7109375" customWidth="1"/>
    <col min="9" max="9" width="16.28515625" bestFit="1" customWidth="1"/>
  </cols>
  <sheetData>
    <row r="1" spans="1:112" ht="18.75" x14ac:dyDescent="0.3">
      <c r="A1" s="10" t="s">
        <v>191</v>
      </c>
    </row>
    <row r="3" spans="1:112" s="36" customFormat="1" x14ac:dyDescent="0.25">
      <c r="A3" s="70" t="s">
        <v>171</v>
      </c>
      <c r="B3" s="65" t="s">
        <v>17</v>
      </c>
      <c r="C3" s="65" t="s">
        <v>0</v>
      </c>
      <c r="D3" s="65" t="s">
        <v>1</v>
      </c>
      <c r="E3" s="65" t="s">
        <v>161</v>
      </c>
      <c r="F3" s="65" t="s">
        <v>26</v>
      </c>
      <c r="G3" s="65" t="s">
        <v>73</v>
      </c>
      <c r="H3" s="65" t="s">
        <v>2</v>
      </c>
      <c r="I3" s="65" t="s">
        <v>106</v>
      </c>
    </row>
    <row r="4" spans="1:112" x14ac:dyDescent="0.25">
      <c r="A4" t="s">
        <v>162</v>
      </c>
      <c r="B4" s="56">
        <f>+B26/B15*100</f>
        <v>17.247974739506308</v>
      </c>
      <c r="C4" s="56">
        <f>+C26/C15*100</f>
        <v>27.465966241403688</v>
      </c>
      <c r="D4" s="56">
        <f>+D26/D15*100</f>
        <v>35.579625793659822</v>
      </c>
      <c r="E4" s="56">
        <f>+E26/E15*100</f>
        <v>44.360301188358903</v>
      </c>
      <c r="F4" s="56">
        <f>+F26/F15*100</f>
        <v>52.839910405809476</v>
      </c>
      <c r="G4" s="56">
        <f>+G26/G15*100</f>
        <v>42.322325795772585</v>
      </c>
      <c r="H4" s="56">
        <f>+H26/H15*100</f>
        <v>53.073707005993541</v>
      </c>
      <c r="I4" s="56">
        <f>+I26/I15*100</f>
        <v>45.016466845591545</v>
      </c>
    </row>
    <row r="5" spans="1:112" x14ac:dyDescent="0.25">
      <c r="A5" t="s">
        <v>163</v>
      </c>
      <c r="B5" s="56">
        <f>+B27/B16*100</f>
        <v>13.64434786196761</v>
      </c>
      <c r="C5" s="56">
        <f>+C27/C16*100</f>
        <v>19.153423249868965</v>
      </c>
      <c r="D5" s="56">
        <f>+D27/D16*100</f>
        <v>29.59319041029541</v>
      </c>
      <c r="E5" s="56">
        <f>+E27/E16*100</f>
        <v>34.945760622161565</v>
      </c>
      <c r="F5" s="56">
        <f>+F27/F16*100</f>
        <v>37.302671993021178</v>
      </c>
      <c r="G5" s="56">
        <f>+G27/G16*100</f>
        <v>32.063183321802313</v>
      </c>
      <c r="H5" s="56">
        <f>+H27/H16*100</f>
        <v>50.589745521622987</v>
      </c>
      <c r="I5" s="56">
        <f>+I27/I16*100</f>
        <v>37.273468139320336</v>
      </c>
    </row>
    <row r="6" spans="1:112" x14ac:dyDescent="0.25">
      <c r="A6" t="s">
        <v>164</v>
      </c>
      <c r="B6" s="56">
        <f>+B28/B17*100</f>
        <v>12.52903068084586</v>
      </c>
      <c r="C6" s="56">
        <f>+C28/C17*100</f>
        <v>15.891285627271007</v>
      </c>
      <c r="D6" s="56">
        <f>+D28/D17*100</f>
        <v>25.362085989214826</v>
      </c>
      <c r="E6" s="56">
        <f>+E28/E17*100</f>
        <v>28.491091719177895</v>
      </c>
      <c r="F6" s="56">
        <f>+F28/F17*100</f>
        <v>27.042064781055871</v>
      </c>
      <c r="G6" s="56">
        <f>+G28/G17*100</f>
        <v>25.194877415663967</v>
      </c>
      <c r="H6" s="56">
        <f>+H28/H17*100</f>
        <v>51.433155988744751</v>
      </c>
      <c r="I6" s="56">
        <f>+I28/I17*100</f>
        <v>30.348318546185055</v>
      </c>
    </row>
    <row r="7" spans="1:112" x14ac:dyDescent="0.25">
      <c r="A7" t="s">
        <v>38</v>
      </c>
      <c r="B7" s="56">
        <f>+B29/B18*100</f>
        <v>11.220626681509168</v>
      </c>
      <c r="C7" s="56">
        <f>+C29/C18*100</f>
        <v>18.639406059956251</v>
      </c>
      <c r="D7" s="56">
        <f>+D29/D18*100</f>
        <v>34.62255685036564</v>
      </c>
      <c r="E7" s="56">
        <f>+E29/E18*100</f>
        <v>32.58020906719473</v>
      </c>
      <c r="F7" s="56">
        <f>+F29/F18*100</f>
        <v>40.902425194150297</v>
      </c>
      <c r="G7" s="56">
        <f>+G29/G18*100</f>
        <v>30.076069269788331</v>
      </c>
      <c r="H7" s="56">
        <f>+H29/H18*100</f>
        <v>75.558483685651993</v>
      </c>
      <c r="I7" s="56">
        <f>+I29/I18*100</f>
        <v>40.250780188765752</v>
      </c>
    </row>
    <row r="8" spans="1:112" x14ac:dyDescent="0.25">
      <c r="A8" t="s">
        <v>165</v>
      </c>
      <c r="B8" s="56">
        <f>+B30/B19*100</f>
        <v>28.07713767930974</v>
      </c>
      <c r="C8" s="56">
        <f>+C30/C19*100</f>
        <v>38.8281385171775</v>
      </c>
      <c r="D8" s="56">
        <f>+D30/D19*100</f>
        <v>54.391276999854178</v>
      </c>
      <c r="E8" s="56">
        <f>+E30/E19*100</f>
        <v>56.173864216492539</v>
      </c>
      <c r="F8" s="56">
        <f>+F30/F19*100</f>
        <v>59.966265218852932</v>
      </c>
      <c r="G8" s="56">
        <f>+G30/G19*100</f>
        <v>50.306419046651442</v>
      </c>
      <c r="H8" s="56">
        <f>+H30/H19*100</f>
        <v>76.322867574459536</v>
      </c>
      <c r="I8" s="56">
        <f>+I30/I19*100</f>
        <v>57.243833815583265</v>
      </c>
    </row>
    <row r="9" spans="1:112" x14ac:dyDescent="0.25">
      <c r="A9" t="s">
        <v>166</v>
      </c>
      <c r="B9" s="56">
        <f>+B31/B20*100</f>
        <v>30.011528447631918</v>
      </c>
      <c r="C9" s="56">
        <f>+C31/C20*100</f>
        <v>42.438846917233278</v>
      </c>
      <c r="D9" s="56">
        <f>+D31/D20*100</f>
        <v>52.733293478717705</v>
      </c>
      <c r="E9" s="56">
        <f>+E31/E20*100</f>
        <v>60.449467731990268</v>
      </c>
      <c r="F9" s="56">
        <f>+F31/F20*100</f>
        <v>64.658780947812517</v>
      </c>
      <c r="G9" s="56">
        <f>+G31/G20*100</f>
        <v>55.195281986720012</v>
      </c>
      <c r="H9" s="56">
        <f>+H31/H20*100</f>
        <v>70.790089380691981</v>
      </c>
      <c r="I9" s="56">
        <f>+I31/I20*100</f>
        <v>58.850957168269659</v>
      </c>
    </row>
    <row r="10" spans="1:112" x14ac:dyDescent="0.25">
      <c r="A10" t="s">
        <v>167</v>
      </c>
      <c r="B10" s="56">
        <f>+B32/B21*100</f>
        <v>30.734622327801773</v>
      </c>
      <c r="C10" s="56">
        <f>+C32/C21*100</f>
        <v>42.288301520087217</v>
      </c>
      <c r="D10" s="56">
        <f>+D32/D21*100</f>
        <v>43.961438640668476</v>
      </c>
      <c r="E10" s="56">
        <f>+E32/E21*100</f>
        <v>56.303306449021562</v>
      </c>
      <c r="F10" s="56">
        <f>+F32/F21*100</f>
        <v>55.519891536879172</v>
      </c>
      <c r="G10" s="56">
        <f>+G32/G21*100</f>
        <v>47.359081066231923</v>
      </c>
      <c r="H10" s="56">
        <f>+H32/H21*100</f>
        <v>74.455256061627978</v>
      </c>
      <c r="I10" s="56">
        <f>+I32/I21*100</f>
        <v>53.827940235590489</v>
      </c>
    </row>
    <row r="11" spans="1:112" x14ac:dyDescent="0.25">
      <c r="A11" t="s">
        <v>168</v>
      </c>
      <c r="B11" s="56">
        <f>+B33/B22*100</f>
        <v>22.560806540222821</v>
      </c>
      <c r="C11" s="56">
        <f>+C33/C22*100</f>
        <v>35.495367965042</v>
      </c>
      <c r="D11" s="56">
        <f>+D33/D22*100</f>
        <v>50.568964364511594</v>
      </c>
      <c r="E11" s="56">
        <f>+E33/E22*100</f>
        <v>45.770100950553029</v>
      </c>
      <c r="F11" s="56">
        <f>+F33/F22*100</f>
        <v>61.527541169789899</v>
      </c>
      <c r="G11" s="56">
        <f>+G33/G22*100</f>
        <v>45.613684416635039</v>
      </c>
      <c r="H11" s="56">
        <f>+H33/H22*100</f>
        <v>48.716850979781071</v>
      </c>
      <c r="I11" s="56">
        <f>+I33/I22*100</f>
        <v>48.584856682516211</v>
      </c>
    </row>
    <row r="12" spans="1:112" s="1" customFormat="1" x14ac:dyDescent="0.25">
      <c r="A12" s="44" t="s">
        <v>68</v>
      </c>
      <c r="B12" s="69">
        <f>+B34/B23*100</f>
        <v>20.862307281233932</v>
      </c>
      <c r="C12" s="69">
        <f>+C34/C23*100</f>
        <v>28.625003592939041</v>
      </c>
      <c r="D12" s="69">
        <f>+D34/D23*100</f>
        <v>40.650752117386702</v>
      </c>
      <c r="E12" s="69">
        <f>+E34/E23*100</f>
        <v>43.840883315353501</v>
      </c>
      <c r="F12" s="69">
        <f>+F34/F23*100</f>
        <v>42.696989026796963</v>
      </c>
      <c r="G12" s="69">
        <f>+G34/G23*100</f>
        <v>39.010712142307334</v>
      </c>
      <c r="H12" s="69">
        <f>+H34/H23*100</f>
        <v>54.449060110017435</v>
      </c>
      <c r="I12" s="69">
        <f>+I34/I23*100</f>
        <v>45.471221638109242</v>
      </c>
    </row>
    <row r="13" spans="1:112" s="8" customFormat="1" x14ac:dyDescent="0.2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row>
    <row r="14" spans="1:112" s="36" customFormat="1" x14ac:dyDescent="0.25">
      <c r="A14" s="70" t="s">
        <v>169</v>
      </c>
      <c r="B14" s="65" t="s">
        <v>17</v>
      </c>
      <c r="C14" s="65" t="s">
        <v>0</v>
      </c>
      <c r="D14" s="65" t="s">
        <v>1</v>
      </c>
      <c r="E14" s="65" t="s">
        <v>161</v>
      </c>
      <c r="F14" s="65" t="s">
        <v>26</v>
      </c>
      <c r="G14" s="65" t="s">
        <v>73</v>
      </c>
      <c r="H14" s="65" t="s">
        <v>2</v>
      </c>
      <c r="I14" s="65" t="s">
        <v>106</v>
      </c>
    </row>
    <row r="15" spans="1:112" s="8" customFormat="1" x14ac:dyDescent="0.25">
      <c r="A15" s="8" t="s">
        <v>162</v>
      </c>
      <c r="B15" s="46">
        <v>97.036900000000003</v>
      </c>
      <c r="C15" s="46">
        <v>199.15519999999998</v>
      </c>
      <c r="D15" s="46">
        <v>254.8006</v>
      </c>
      <c r="E15" s="46">
        <v>389.03230000000002</v>
      </c>
      <c r="F15" s="46">
        <v>600.61930000000029</v>
      </c>
      <c r="G15" s="46">
        <v>1540.6443000000004</v>
      </c>
      <c r="H15" s="46">
        <v>515.15320000000008</v>
      </c>
      <c r="I15" s="46">
        <f t="shared" ref="I15:I22" si="0">SUM(G15:H15)</f>
        <v>2055.7975000000006</v>
      </c>
      <c r="J15" s="46"/>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row>
    <row r="16" spans="1:112" s="8" customFormat="1" x14ac:dyDescent="0.25">
      <c r="A16" s="8" t="s">
        <v>163</v>
      </c>
      <c r="B16" s="46">
        <v>506.51010000000008</v>
      </c>
      <c r="C16" s="46">
        <v>347.99680000000001</v>
      </c>
      <c r="D16" s="46">
        <v>664.40420000000006</v>
      </c>
      <c r="E16" s="46">
        <v>1396.6789999999999</v>
      </c>
      <c r="F16" s="46">
        <v>2182.8312999999998</v>
      </c>
      <c r="G16" s="46">
        <v>5098.4213999999993</v>
      </c>
      <c r="H16" s="46">
        <v>1994.8688999999999</v>
      </c>
      <c r="I16" s="46">
        <f t="shared" si="0"/>
        <v>7093.2902999999988</v>
      </c>
      <c r="J16" s="4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row>
    <row r="17" spans="1:112" s="8" customFormat="1" x14ac:dyDescent="0.25">
      <c r="A17" s="8" t="s">
        <v>164</v>
      </c>
      <c r="B17" s="46">
        <v>490.86000000000013</v>
      </c>
      <c r="C17" s="46">
        <v>476.11</v>
      </c>
      <c r="D17" s="46">
        <v>855.80500000000006</v>
      </c>
      <c r="E17" s="46">
        <v>1756.3545999999999</v>
      </c>
      <c r="F17" s="46">
        <v>2552.1349999999998</v>
      </c>
      <c r="G17" s="46">
        <v>6131.2646000000004</v>
      </c>
      <c r="H17" s="46">
        <v>1498.5703000000008</v>
      </c>
      <c r="I17" s="46">
        <f t="shared" si="0"/>
        <v>7629.8349000000017</v>
      </c>
      <c r="J17" s="46"/>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row>
    <row r="18" spans="1:112" s="8" customFormat="1" x14ac:dyDescent="0.25">
      <c r="A18" s="8" t="s">
        <v>38</v>
      </c>
      <c r="B18" s="46">
        <v>315.49039999999997</v>
      </c>
      <c r="C18" s="46">
        <v>305.91640000000001</v>
      </c>
      <c r="D18" s="46">
        <v>549.93049999999994</v>
      </c>
      <c r="E18" s="46">
        <v>393.89250000000004</v>
      </c>
      <c r="F18" s="46">
        <v>550.57859999999994</v>
      </c>
      <c r="G18" s="46">
        <v>2115.8083999999999</v>
      </c>
      <c r="H18" s="46">
        <v>609.71789999999987</v>
      </c>
      <c r="I18" s="46">
        <f t="shared" si="0"/>
        <v>2725.5262999999995</v>
      </c>
      <c r="J18" s="46"/>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row>
    <row r="19" spans="1:112" s="8" customFormat="1" x14ac:dyDescent="0.25">
      <c r="A19" s="8" t="s">
        <v>165</v>
      </c>
      <c r="B19" s="46">
        <v>311.25540999999998</v>
      </c>
      <c r="C19" s="46">
        <v>189.57360000000003</v>
      </c>
      <c r="D19" s="46">
        <v>429.10741000000007</v>
      </c>
      <c r="E19" s="46">
        <v>551.01390000000004</v>
      </c>
      <c r="F19" s="46">
        <v>425.37699999999995</v>
      </c>
      <c r="G19" s="46">
        <v>1906.3273199999999</v>
      </c>
      <c r="H19" s="46">
        <v>693.16839999999991</v>
      </c>
      <c r="I19" s="46">
        <f t="shared" si="0"/>
        <v>2599.4957199999999</v>
      </c>
      <c r="J19" s="46"/>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row>
    <row r="20" spans="1:112" s="8" customFormat="1" x14ac:dyDescent="0.25">
      <c r="A20" s="8" t="s">
        <v>166</v>
      </c>
      <c r="B20" s="46">
        <v>486.3621</v>
      </c>
      <c r="C20" s="46">
        <v>487.60419999999999</v>
      </c>
      <c r="D20" s="46">
        <v>1228.66572</v>
      </c>
      <c r="E20" s="46">
        <v>1612.5428999999999</v>
      </c>
      <c r="F20" s="46">
        <v>1375.905</v>
      </c>
      <c r="G20" s="46">
        <v>5191.0799200000001</v>
      </c>
      <c r="H20" s="46">
        <v>1589.4708000000001</v>
      </c>
      <c r="I20" s="46">
        <f t="shared" si="0"/>
        <v>6780.5507200000002</v>
      </c>
      <c r="J20" s="46"/>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row>
    <row r="21" spans="1:112" s="8" customFormat="1" x14ac:dyDescent="0.25">
      <c r="A21" s="8" t="s">
        <v>167</v>
      </c>
      <c r="B21" s="46">
        <v>440.1105</v>
      </c>
      <c r="C21" s="46">
        <v>270.84630000000004</v>
      </c>
      <c r="D21" s="46">
        <v>939.28638999999998</v>
      </c>
      <c r="E21" s="46">
        <v>778.02499999999998</v>
      </c>
      <c r="F21" s="46">
        <v>603.19119999999998</v>
      </c>
      <c r="G21" s="46">
        <v>3031.45939</v>
      </c>
      <c r="H21" s="46">
        <v>950.68520000000001</v>
      </c>
      <c r="I21" s="46">
        <f t="shared" si="0"/>
        <v>3982.1445899999999</v>
      </c>
      <c r="J21" s="46"/>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row>
    <row r="22" spans="1:112" s="8" customFormat="1" x14ac:dyDescent="0.25">
      <c r="A22" s="8" t="s">
        <v>168</v>
      </c>
      <c r="B22" s="46">
        <v>58.065300000000001</v>
      </c>
      <c r="C22" s="46">
        <v>39.842100000000002</v>
      </c>
      <c r="D22" s="46">
        <v>119.65599999999998</v>
      </c>
      <c r="E22" s="46">
        <v>177.77019999999996</v>
      </c>
      <c r="F22" s="46">
        <v>70.44</v>
      </c>
      <c r="G22" s="46">
        <v>465.77359999999993</v>
      </c>
      <c r="H22" s="46">
        <v>10484.495400000007</v>
      </c>
      <c r="I22" s="46">
        <f t="shared" si="0"/>
        <v>10950.269000000008</v>
      </c>
      <c r="J22" s="46"/>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row>
    <row r="23" spans="1:112" s="12" customFormat="1" x14ac:dyDescent="0.25">
      <c r="A23" s="44" t="s">
        <v>68</v>
      </c>
      <c r="B23" s="45">
        <f>SUM(B15:B22)</f>
        <v>2705.6907099999999</v>
      </c>
      <c r="C23" s="45">
        <f>SUM(C15:C22)</f>
        <v>2317.0445999999997</v>
      </c>
      <c r="D23" s="45">
        <f>SUM(D15:D22)</f>
        <v>5041.6558199999999</v>
      </c>
      <c r="E23" s="45">
        <f>SUM(E15:E22)</f>
        <v>7055.3103999999994</v>
      </c>
      <c r="F23" s="45">
        <f>SUM(F15:F22)</f>
        <v>8361.0774000000001</v>
      </c>
      <c r="G23" s="45">
        <f>SUM(G15:G22)</f>
        <v>25480.77893</v>
      </c>
      <c r="H23" s="45">
        <f>SUM(H15:H22)</f>
        <v>18336.130100000009</v>
      </c>
      <c r="I23" s="45">
        <f>SUM(I15:I22)</f>
        <v>43816.909030000003</v>
      </c>
      <c r="J23" s="63"/>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row>
    <row r="24" spans="1:112" s="8" customFormat="1" x14ac:dyDescent="0.25">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row>
    <row r="25" spans="1:112" s="36" customFormat="1" x14ac:dyDescent="0.25">
      <c r="A25" s="70" t="s">
        <v>170</v>
      </c>
      <c r="B25" s="65" t="s">
        <v>17</v>
      </c>
      <c r="C25" s="65" t="s">
        <v>0</v>
      </c>
      <c r="D25" s="65" t="s">
        <v>1</v>
      </c>
      <c r="E25" s="65" t="s">
        <v>161</v>
      </c>
      <c r="F25" s="65" t="s">
        <v>26</v>
      </c>
      <c r="G25" s="65" t="s">
        <v>73</v>
      </c>
      <c r="H25" s="65" t="s">
        <v>2</v>
      </c>
      <c r="I25" s="65" t="s">
        <v>106</v>
      </c>
    </row>
    <row r="26" spans="1:112" s="8" customFormat="1" x14ac:dyDescent="0.25">
      <c r="A26" s="8" t="s">
        <v>162</v>
      </c>
      <c r="B26" s="46">
        <v>16.736899999999999</v>
      </c>
      <c r="C26" s="46">
        <v>54.699899999999992</v>
      </c>
      <c r="D26" s="46">
        <v>90.657099999999986</v>
      </c>
      <c r="E26" s="46">
        <v>172.57589999999999</v>
      </c>
      <c r="F26" s="46">
        <v>317.36670000000021</v>
      </c>
      <c r="G26" s="46">
        <v>652.03650000000016</v>
      </c>
      <c r="H26" s="46">
        <v>273.41089999999997</v>
      </c>
      <c r="I26" s="46">
        <f t="shared" ref="I26:I33" si="1">SUM(G26:H26)</f>
        <v>925.44740000000013</v>
      </c>
      <c r="J26" s="4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row>
    <row r="27" spans="1:112" s="8" customFormat="1" x14ac:dyDescent="0.25">
      <c r="A27" s="8" t="s">
        <v>163</v>
      </c>
      <c r="B27" s="46">
        <v>69.110000000000014</v>
      </c>
      <c r="C27" s="46">
        <v>66.653300000000002</v>
      </c>
      <c r="D27" s="46">
        <v>196.61839999999998</v>
      </c>
      <c r="E27" s="46">
        <v>488.0800999999999</v>
      </c>
      <c r="F27" s="46">
        <v>814.25440000000003</v>
      </c>
      <c r="G27" s="46">
        <v>1634.7161999999998</v>
      </c>
      <c r="H27" s="46">
        <v>1009.1990999999997</v>
      </c>
      <c r="I27" s="46">
        <f t="shared" si="1"/>
        <v>2643.9152999999997</v>
      </c>
      <c r="J27" s="46"/>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row>
    <row r="28" spans="1:112" s="8" customFormat="1" x14ac:dyDescent="0.25">
      <c r="A28" s="8" t="s">
        <v>164</v>
      </c>
      <c r="B28" s="46">
        <v>61.5</v>
      </c>
      <c r="C28" s="46">
        <v>75.66</v>
      </c>
      <c r="D28" s="46">
        <v>217.04999999999998</v>
      </c>
      <c r="E28" s="46">
        <v>500.40460000000007</v>
      </c>
      <c r="F28" s="46">
        <v>690.15000000000009</v>
      </c>
      <c r="G28" s="46">
        <v>1544.7646</v>
      </c>
      <c r="H28" s="46">
        <v>770.76200000000063</v>
      </c>
      <c r="I28" s="46">
        <f t="shared" si="1"/>
        <v>2315.5266000000006</v>
      </c>
      <c r="J28" s="46"/>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row>
    <row r="29" spans="1:112" s="8" customFormat="1" x14ac:dyDescent="0.25">
      <c r="A29" s="8" t="s">
        <v>38</v>
      </c>
      <c r="B29" s="46">
        <v>35.4</v>
      </c>
      <c r="C29" s="46">
        <v>57.021000000000008</v>
      </c>
      <c r="D29" s="46">
        <v>190.4</v>
      </c>
      <c r="E29" s="46">
        <v>128.33100000000002</v>
      </c>
      <c r="F29" s="46">
        <v>225.2</v>
      </c>
      <c r="G29" s="46">
        <v>636.35200000000009</v>
      </c>
      <c r="H29" s="46">
        <v>460.69359999999983</v>
      </c>
      <c r="I29" s="46">
        <f t="shared" si="1"/>
        <v>1097.0455999999999</v>
      </c>
      <c r="J29" s="46"/>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row>
    <row r="30" spans="1:112" s="8" customFormat="1" x14ac:dyDescent="0.25">
      <c r="A30" s="8" t="s">
        <v>165</v>
      </c>
      <c r="B30" s="46">
        <v>87.39161</v>
      </c>
      <c r="C30" s="46">
        <v>73.607900000000015</v>
      </c>
      <c r="D30" s="46">
        <v>233.39700000000002</v>
      </c>
      <c r="E30" s="46">
        <v>309.5258</v>
      </c>
      <c r="F30" s="46">
        <v>255.08269999999999</v>
      </c>
      <c r="G30" s="46">
        <v>959.00500999999986</v>
      </c>
      <c r="H30" s="46">
        <v>529.04599999999994</v>
      </c>
      <c r="I30" s="46">
        <f t="shared" si="1"/>
        <v>1488.0510099999997</v>
      </c>
      <c r="J30" s="46"/>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row>
    <row r="31" spans="1:112" s="8" customFormat="1" x14ac:dyDescent="0.25">
      <c r="A31" s="8" t="s">
        <v>166</v>
      </c>
      <c r="B31" s="46">
        <v>145.96469999999999</v>
      </c>
      <c r="C31" s="46">
        <v>206.93359999999998</v>
      </c>
      <c r="D31" s="46">
        <v>647.91589999999985</v>
      </c>
      <c r="E31" s="46">
        <v>974.7736000000001</v>
      </c>
      <c r="F31" s="46">
        <v>889.64339999999993</v>
      </c>
      <c r="G31" s="46">
        <v>2865.2311999999997</v>
      </c>
      <c r="H31" s="46">
        <v>1125.1877999999999</v>
      </c>
      <c r="I31" s="46">
        <f t="shared" si="1"/>
        <v>3990.4189999999999</v>
      </c>
      <c r="J31" s="46"/>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row>
    <row r="32" spans="1:112" s="8" customFormat="1" x14ac:dyDescent="0.25">
      <c r="A32" s="8" t="s">
        <v>167</v>
      </c>
      <c r="B32" s="46">
        <v>135.26630000000003</v>
      </c>
      <c r="C32" s="46">
        <v>114.53630000000001</v>
      </c>
      <c r="D32" s="46">
        <v>412.92381</v>
      </c>
      <c r="E32" s="46">
        <v>438.05380000000002</v>
      </c>
      <c r="F32" s="46">
        <v>334.89109999999994</v>
      </c>
      <c r="G32" s="46">
        <v>1435.6713099999997</v>
      </c>
      <c r="H32" s="46">
        <v>707.83510000000001</v>
      </c>
      <c r="I32" s="46">
        <f t="shared" si="1"/>
        <v>2143.50641</v>
      </c>
      <c r="J32" s="46"/>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row>
    <row r="33" spans="1:112" s="8" customFormat="1" x14ac:dyDescent="0.25">
      <c r="A33" s="8" t="s">
        <v>168</v>
      </c>
      <c r="B33" s="46">
        <v>13.100000000000001</v>
      </c>
      <c r="C33" s="46">
        <v>14.142100000000001</v>
      </c>
      <c r="D33" s="46">
        <v>60.508799999999987</v>
      </c>
      <c r="E33" s="46">
        <v>81.365600000000001</v>
      </c>
      <c r="F33" s="46">
        <v>43.34</v>
      </c>
      <c r="G33" s="46">
        <v>212.45649999999998</v>
      </c>
      <c r="H33" s="46">
        <v>5107.7160000000049</v>
      </c>
      <c r="I33" s="46">
        <f t="shared" si="1"/>
        <v>5320.1725000000051</v>
      </c>
      <c r="J33" s="46"/>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row>
    <row r="34" spans="1:112" s="12" customFormat="1" x14ac:dyDescent="0.25">
      <c r="A34" s="44" t="s">
        <v>68</v>
      </c>
      <c r="B34" s="45">
        <f>SUM(B26:B33)</f>
        <v>564.46951000000001</v>
      </c>
      <c r="C34" s="45">
        <f t="shared" ref="C34:I34" si="2">SUM(C26:C33)</f>
        <v>663.25409999999999</v>
      </c>
      <c r="D34" s="45">
        <f t="shared" si="2"/>
        <v>2049.4710099999998</v>
      </c>
      <c r="E34" s="45">
        <f t="shared" si="2"/>
        <v>3093.1104</v>
      </c>
      <c r="F34" s="45">
        <f t="shared" si="2"/>
        <v>3569.9283000000005</v>
      </c>
      <c r="G34" s="45">
        <f t="shared" si="2"/>
        <v>9940.2333199999994</v>
      </c>
      <c r="H34" s="45">
        <f t="shared" si="2"/>
        <v>9983.8505000000041</v>
      </c>
      <c r="I34" s="45">
        <f t="shared" si="2"/>
        <v>19924.083820000003</v>
      </c>
      <c r="J34" s="63"/>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workbookViewId="0">
      <selection activeCell="M19" sqref="M19"/>
    </sheetView>
  </sheetViews>
  <sheetFormatPr defaultRowHeight="15" x14ac:dyDescent="0.25"/>
  <cols>
    <col min="1" max="1" width="16" customWidth="1"/>
    <col min="2" max="19" width="6.7109375" customWidth="1"/>
  </cols>
  <sheetData>
    <row r="1" spans="1:21" ht="18.75" x14ac:dyDescent="0.3">
      <c r="A1" s="10" t="s">
        <v>107</v>
      </c>
    </row>
    <row r="3" spans="1:21" s="1" customFormat="1" x14ac:dyDescent="0.25">
      <c r="A3" s="15"/>
      <c r="B3" s="15">
        <v>1998</v>
      </c>
      <c r="C3" s="15">
        <v>1999</v>
      </c>
      <c r="D3" s="15">
        <v>2000</v>
      </c>
      <c r="E3" s="15">
        <v>2001</v>
      </c>
      <c r="F3" s="15">
        <v>2002</v>
      </c>
      <c r="G3" s="15">
        <v>2003</v>
      </c>
      <c r="H3" s="15">
        <v>2004</v>
      </c>
      <c r="I3" s="15">
        <v>2005</v>
      </c>
      <c r="J3" s="15">
        <v>2006</v>
      </c>
      <c r="K3" s="15">
        <v>2007</v>
      </c>
      <c r="L3" s="15">
        <v>2008</v>
      </c>
      <c r="M3" s="15">
        <v>2009</v>
      </c>
      <c r="N3" s="15">
        <v>2010</v>
      </c>
      <c r="O3" s="15">
        <v>2011</v>
      </c>
      <c r="P3" s="15">
        <v>2012</v>
      </c>
      <c r="Q3" s="44">
        <v>2013</v>
      </c>
      <c r="R3" s="44">
        <v>2014</v>
      </c>
      <c r="S3" s="44">
        <v>2015</v>
      </c>
      <c r="T3" s="44">
        <v>2016</v>
      </c>
      <c r="U3" s="44">
        <v>2017</v>
      </c>
    </row>
    <row r="4" spans="1:21" x14ac:dyDescent="0.25">
      <c r="A4" t="s">
        <v>2</v>
      </c>
      <c r="B4" s="117">
        <v>41.333254184969725</v>
      </c>
      <c r="C4" s="117">
        <v>42.549135378947447</v>
      </c>
      <c r="D4" s="117">
        <v>43.382314108006874</v>
      </c>
      <c r="E4" s="117">
        <v>43.752444248399307</v>
      </c>
      <c r="F4" s="117">
        <v>44.250792213671346</v>
      </c>
      <c r="G4" s="117">
        <v>44.845835843105455</v>
      </c>
      <c r="H4" s="117">
        <v>45.290833089817269</v>
      </c>
      <c r="I4" s="117">
        <v>46.645873282954703</v>
      </c>
      <c r="J4" s="117">
        <v>47.166297935686806</v>
      </c>
      <c r="K4" s="117">
        <v>48.26252444308281</v>
      </c>
      <c r="L4" s="117">
        <v>48.988514016474305</v>
      </c>
      <c r="M4" s="117">
        <v>49.694429888971939</v>
      </c>
      <c r="N4" s="117">
        <v>49.934647168416049</v>
      </c>
      <c r="O4" s="117">
        <v>50.419310698046282</v>
      </c>
      <c r="P4" s="117">
        <v>51.426945468908649</v>
      </c>
      <c r="Q4" s="105">
        <v>52.408151516579828</v>
      </c>
      <c r="R4" s="117">
        <v>52.761199678500844</v>
      </c>
      <c r="S4" s="117">
        <v>53.210177166796292</v>
      </c>
      <c r="T4" s="117">
        <v>54.027173708371123</v>
      </c>
      <c r="U4" s="117">
        <v>54.449060110017435</v>
      </c>
    </row>
    <row r="5" spans="1:21" x14ac:dyDescent="0.25">
      <c r="A5" t="s">
        <v>108</v>
      </c>
      <c r="B5" s="117">
        <v>22.293735441951696</v>
      </c>
      <c r="C5" s="117">
        <v>23.509702900972684</v>
      </c>
      <c r="D5" s="117">
        <v>24.670557038706882</v>
      </c>
      <c r="E5" s="117">
        <v>25.963086275604059</v>
      </c>
      <c r="F5" s="117">
        <v>27.302956304878684</v>
      </c>
      <c r="G5" s="117">
        <v>28.186886847908099</v>
      </c>
      <c r="H5" s="117">
        <v>29.274801385211042</v>
      </c>
      <c r="I5" s="117">
        <v>30.167483229143205</v>
      </c>
      <c r="J5" s="117">
        <v>31.160457243631363</v>
      </c>
      <c r="K5" s="117">
        <v>32.146976053538239</v>
      </c>
      <c r="L5" s="117">
        <v>33.481634415403171</v>
      </c>
      <c r="M5" s="117">
        <v>34.700758735543431</v>
      </c>
      <c r="N5" s="117">
        <v>35.571933631635943</v>
      </c>
      <c r="O5" s="117">
        <v>36.480791757755682</v>
      </c>
      <c r="P5" s="117">
        <v>36.983319274335109</v>
      </c>
      <c r="Q5" s="105">
        <v>37.40027025468234</v>
      </c>
      <c r="R5" s="117">
        <v>37.7638695399163</v>
      </c>
      <c r="S5" s="117">
        <v>38.199254874163074</v>
      </c>
      <c r="T5" s="117">
        <v>38.730936331345816</v>
      </c>
      <c r="U5" s="117">
        <v>39.010712142307334</v>
      </c>
    </row>
    <row r="6" spans="1:21" x14ac:dyDescent="0.25">
      <c r="A6" t="s">
        <v>17</v>
      </c>
      <c r="B6" s="117">
        <v>5.5325749741468453</v>
      </c>
      <c r="C6" s="117">
        <v>6.0649711901450427</v>
      </c>
      <c r="D6" s="117">
        <v>6.4910508704997083</v>
      </c>
      <c r="E6" s="117">
        <v>7.2269769498957848</v>
      </c>
      <c r="F6" s="117">
        <v>8.2640812557710071</v>
      </c>
      <c r="G6" s="117">
        <v>8.6023206329504518</v>
      </c>
      <c r="H6" s="117">
        <v>9.5456868929634808</v>
      </c>
      <c r="I6" s="117">
        <v>9.8967110590674903</v>
      </c>
      <c r="J6" s="117">
        <v>10.45605919581663</v>
      </c>
      <c r="K6" s="117">
        <v>11.231074569707662</v>
      </c>
      <c r="L6" s="117">
        <v>11.675965458802333</v>
      </c>
      <c r="M6" s="117">
        <v>12.39710932811129</v>
      </c>
      <c r="N6" s="117">
        <v>13.375235344347583</v>
      </c>
      <c r="O6" s="117">
        <v>14.758014568549704</v>
      </c>
      <c r="P6" s="117">
        <v>15.663764479713244</v>
      </c>
      <c r="Q6" s="105">
        <v>16.278882791929021</v>
      </c>
      <c r="R6" s="117">
        <v>17.059725319313383</v>
      </c>
      <c r="S6" s="117">
        <v>18.052410499828081</v>
      </c>
      <c r="T6" s="117">
        <v>19.260694145537808</v>
      </c>
      <c r="U6" s="117">
        <v>20.862307281233932</v>
      </c>
    </row>
    <row r="7" spans="1:21" x14ac:dyDescent="0.25">
      <c r="A7" t="s">
        <v>0</v>
      </c>
      <c r="B7" s="117">
        <v>7.7229696063776778</v>
      </c>
      <c r="C7" s="117">
        <v>8.1389507654368582</v>
      </c>
      <c r="D7" s="117">
        <v>10.411668266154829</v>
      </c>
      <c r="E7" s="117">
        <v>10.861320955068111</v>
      </c>
      <c r="F7" s="117">
        <v>13.22150962012827</v>
      </c>
      <c r="G7" s="117">
        <v>13.684145256325348</v>
      </c>
      <c r="H7" s="117">
        <v>13.724887229487878</v>
      </c>
      <c r="I7" s="117">
        <v>15.476695725619788</v>
      </c>
      <c r="J7" s="117">
        <v>16.450576235378545</v>
      </c>
      <c r="K7" s="117">
        <v>17.143894893640603</v>
      </c>
      <c r="L7" s="117">
        <v>18.175764856110817</v>
      </c>
      <c r="M7" s="117">
        <v>19.348041363174183</v>
      </c>
      <c r="N7" s="117">
        <v>20.449352522997412</v>
      </c>
      <c r="O7" s="117">
        <v>21.540217352597654</v>
      </c>
      <c r="P7" s="117">
        <v>22.03763233646356</v>
      </c>
      <c r="Q7" s="105">
        <v>24.389109538672955</v>
      </c>
      <c r="R7" s="117">
        <v>25.626729151576761</v>
      </c>
      <c r="S7" s="117">
        <v>26.347572480491209</v>
      </c>
      <c r="T7" s="117">
        <v>27.499253141594686</v>
      </c>
      <c r="U7" s="117">
        <v>28.625003592939041</v>
      </c>
    </row>
    <row r="8" spans="1:21" x14ac:dyDescent="0.25">
      <c r="A8" t="s">
        <v>1</v>
      </c>
      <c r="B8" s="117">
        <v>20.06105538595726</v>
      </c>
      <c r="C8" s="117">
        <v>21.211787410664716</v>
      </c>
      <c r="D8" s="117">
        <v>22.010002188119639</v>
      </c>
      <c r="E8" s="117">
        <v>22.423076116610712</v>
      </c>
      <c r="F8" s="117">
        <v>23.184033418426552</v>
      </c>
      <c r="G8" s="117">
        <v>24.418277350131635</v>
      </c>
      <c r="H8" s="117">
        <v>26.852059458141774</v>
      </c>
      <c r="I8" s="117">
        <v>27.808648304570148</v>
      </c>
      <c r="J8" s="117">
        <v>28.885218794957208</v>
      </c>
      <c r="K8" s="117">
        <v>30.128435375022892</v>
      </c>
      <c r="L8" s="117">
        <v>31.128917587390919</v>
      </c>
      <c r="M8" s="117">
        <v>32.020349199897261</v>
      </c>
      <c r="N8" s="117">
        <v>32.886743209890454</v>
      </c>
      <c r="O8" s="117">
        <v>34.13810265200685</v>
      </c>
      <c r="P8" s="117">
        <v>35.260060417161263</v>
      </c>
      <c r="Q8" s="105">
        <v>36.14487616922095</v>
      </c>
      <c r="R8" s="117">
        <v>36.971447680074284</v>
      </c>
      <c r="S8" s="117">
        <v>38.577057685610399</v>
      </c>
      <c r="T8" s="117">
        <v>39.26744113622054</v>
      </c>
      <c r="U8" s="117">
        <v>40.650752117386702</v>
      </c>
    </row>
    <row r="9" spans="1:21" x14ac:dyDescent="0.25">
      <c r="A9" t="s">
        <v>25</v>
      </c>
      <c r="B9" s="117">
        <v>28.868078175895768</v>
      </c>
      <c r="C9" s="117">
        <v>29.150082871993778</v>
      </c>
      <c r="D9" s="117">
        <v>30.062333389489538</v>
      </c>
      <c r="E9" s="117">
        <v>31.756043053473022</v>
      </c>
      <c r="F9" s="117">
        <v>33.071895424836597</v>
      </c>
      <c r="G9" s="117">
        <v>33.531723167669263</v>
      </c>
      <c r="H9" s="117">
        <v>34.654107196504185</v>
      </c>
      <c r="I9" s="117">
        <v>35.384403438967141</v>
      </c>
      <c r="J9" s="117">
        <v>36.540787807491363</v>
      </c>
      <c r="K9" s="117">
        <v>37.132252192868812</v>
      </c>
      <c r="L9" s="117">
        <v>39.005914449800919</v>
      </c>
      <c r="M9" s="117">
        <v>39.807957873351697</v>
      </c>
      <c r="N9" s="117">
        <v>40.80088217953589</v>
      </c>
      <c r="O9" s="117">
        <v>41.323091234786318</v>
      </c>
      <c r="P9" s="117">
        <v>42.396653397471198</v>
      </c>
      <c r="Q9" s="105">
        <v>42.626683948020208</v>
      </c>
      <c r="R9" s="117">
        <v>43.073055810943508</v>
      </c>
      <c r="S9" s="117">
        <v>43.478639571603431</v>
      </c>
      <c r="T9" s="117">
        <v>44.34530019607562</v>
      </c>
      <c r="U9" s="117">
        <v>43.840883315353501</v>
      </c>
    </row>
    <row r="10" spans="1:21" x14ac:dyDescent="0.25">
      <c r="A10" t="s">
        <v>26</v>
      </c>
      <c r="B10" s="117">
        <v>36.0695652173913</v>
      </c>
      <c r="C10" s="117">
        <v>37.921805911100769</v>
      </c>
      <c r="D10" s="117">
        <v>36.702011175552244</v>
      </c>
      <c r="E10" s="117">
        <v>37.267351023841975</v>
      </c>
      <c r="F10" s="117">
        <v>37.810760667903523</v>
      </c>
      <c r="G10" s="117">
        <v>38.316668130145359</v>
      </c>
      <c r="H10" s="117">
        <v>38.346380552428656</v>
      </c>
      <c r="I10" s="117">
        <v>38.344797384338122</v>
      </c>
      <c r="J10" s="117">
        <v>39.232752334459533</v>
      </c>
      <c r="K10" s="117">
        <v>40.48285957844184</v>
      </c>
      <c r="L10" s="117">
        <v>41.876704451559966</v>
      </c>
      <c r="M10" s="117">
        <v>43.5560718503096</v>
      </c>
      <c r="N10" s="117">
        <v>44.336983810339362</v>
      </c>
      <c r="O10" s="117">
        <v>44.66856811688438</v>
      </c>
      <c r="P10" s="117">
        <v>44.096721010958085</v>
      </c>
      <c r="Q10" s="105">
        <v>43.999394785754667</v>
      </c>
      <c r="R10" s="117">
        <v>43.500320490031939</v>
      </c>
      <c r="S10" s="117">
        <v>43.226834421822055</v>
      </c>
      <c r="T10" s="117">
        <v>43.049606655825208</v>
      </c>
      <c r="U10" s="117">
        <v>42.696989026796963</v>
      </c>
    </row>
    <row r="11" spans="1:21" s="1" customFormat="1" x14ac:dyDescent="0.25">
      <c r="A11" s="15" t="s">
        <v>106</v>
      </c>
      <c r="B11" s="107">
        <v>31.966224366706875</v>
      </c>
      <c r="C11" s="107">
        <v>33.009633303470821</v>
      </c>
      <c r="D11" s="107">
        <v>33.87043525429376</v>
      </c>
      <c r="E11" s="107">
        <v>34.644525612037214</v>
      </c>
      <c r="F11" s="107">
        <v>35.415368780302828</v>
      </c>
      <c r="G11" s="107">
        <v>36.032638581637663</v>
      </c>
      <c r="H11" s="107">
        <v>36.758234245740873</v>
      </c>
      <c r="I11" s="107">
        <v>37.676868175480266</v>
      </c>
      <c r="J11" s="107">
        <v>38.36433413765667</v>
      </c>
      <c r="K11" s="107">
        <v>39.318058989855487</v>
      </c>
      <c r="L11" s="107">
        <v>40.315520563033836</v>
      </c>
      <c r="M11" s="107">
        <v>41.290509982836269</v>
      </c>
      <c r="N11" s="107">
        <v>41.842706672900491</v>
      </c>
      <c r="O11" s="107">
        <v>42.456878931748747</v>
      </c>
      <c r="P11" s="107">
        <v>43.102844271891932</v>
      </c>
      <c r="Q11" s="107">
        <v>43.727634233850729</v>
      </c>
      <c r="R11" s="107">
        <v>44.050745113640346</v>
      </c>
      <c r="S11" s="107">
        <v>44.4848074716475</v>
      </c>
      <c r="T11" s="107">
        <v>45.108876632240083</v>
      </c>
      <c r="U11" s="107">
        <v>45.471221638109242</v>
      </c>
    </row>
  </sheetData>
  <pageMargins left="0.7" right="0.7" top="0.75" bottom="0.75" header="0.3" footer="0.3"/>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workbookViewId="0">
      <selection activeCell="U1" sqref="U1:U1048576"/>
    </sheetView>
  </sheetViews>
  <sheetFormatPr defaultRowHeight="15" x14ac:dyDescent="0.25"/>
  <cols>
    <col min="2" max="19" width="6.7109375" customWidth="1"/>
  </cols>
  <sheetData>
    <row r="1" spans="1:20" ht="18.75" x14ac:dyDescent="0.3">
      <c r="A1" s="10" t="s">
        <v>109</v>
      </c>
    </row>
    <row r="3" spans="1:20" s="1" customFormat="1" x14ac:dyDescent="0.25">
      <c r="A3" s="15"/>
      <c r="B3" s="15">
        <v>1998</v>
      </c>
      <c r="C3" s="15">
        <v>1999</v>
      </c>
      <c r="D3" s="15">
        <v>2000</v>
      </c>
      <c r="E3" s="15">
        <v>2001</v>
      </c>
      <c r="F3" s="15">
        <v>2002</v>
      </c>
      <c r="G3" s="15">
        <v>2003</v>
      </c>
      <c r="H3" s="15">
        <v>2004</v>
      </c>
      <c r="I3" s="15">
        <v>2005</v>
      </c>
      <c r="J3" s="15">
        <v>2006</v>
      </c>
      <c r="K3" s="15">
        <v>2007</v>
      </c>
      <c r="L3" s="15">
        <v>2008</v>
      </c>
      <c r="M3" s="15">
        <v>2009</v>
      </c>
      <c r="N3" s="15">
        <v>2010</v>
      </c>
      <c r="O3" s="15">
        <v>2011</v>
      </c>
      <c r="P3" s="15">
        <v>2012</v>
      </c>
      <c r="Q3" s="44">
        <v>2013</v>
      </c>
      <c r="R3" s="44">
        <v>2014</v>
      </c>
      <c r="S3" s="44">
        <v>2015</v>
      </c>
      <c r="T3" s="44">
        <v>2016</v>
      </c>
    </row>
    <row r="4" spans="1:20" x14ac:dyDescent="0.25">
      <c r="A4" t="s">
        <v>4</v>
      </c>
      <c r="B4" s="117">
        <v>53.751284686536479</v>
      </c>
      <c r="C4" s="117">
        <v>53.784056508577194</v>
      </c>
      <c r="D4" s="117">
        <v>53.833443489755453</v>
      </c>
      <c r="E4" s="117">
        <v>53.553553553553556</v>
      </c>
      <c r="F4" s="117">
        <v>53.083923154701715</v>
      </c>
      <c r="G4" s="117">
        <v>53.359343648325698</v>
      </c>
      <c r="H4" s="117">
        <v>53.048311486294388</v>
      </c>
      <c r="I4" s="117">
        <v>52.184322887733735</v>
      </c>
      <c r="J4" s="117">
        <v>52.498806025903136</v>
      </c>
      <c r="K4" s="117">
        <v>53.852090939236575</v>
      </c>
      <c r="L4" s="117">
        <v>54.41667001822276</v>
      </c>
      <c r="M4" s="117">
        <v>54.223836275622247</v>
      </c>
      <c r="N4" s="117">
        <v>54.776721733003697</v>
      </c>
      <c r="O4" s="117">
        <v>55.246072136203516</v>
      </c>
      <c r="P4" s="117">
        <v>55.918150978433168</v>
      </c>
      <c r="Q4" s="118">
        <v>57.345448858795031</v>
      </c>
      <c r="R4" s="117">
        <v>57.348205290182818</v>
      </c>
      <c r="S4" s="117">
        <v>57.397241374412204</v>
      </c>
      <c r="T4" s="117">
        <v>57.938240760454164</v>
      </c>
    </row>
    <row r="5" spans="1:20" x14ac:dyDescent="0.25">
      <c r="A5" t="s">
        <v>5</v>
      </c>
      <c r="B5" s="117">
        <v>48.529411764705884</v>
      </c>
      <c r="C5" s="117">
        <v>50.575300434671448</v>
      </c>
      <c r="D5" s="117">
        <v>51.154791154791155</v>
      </c>
      <c r="E5" s="117">
        <v>51.549755301794455</v>
      </c>
      <c r="F5" s="117">
        <v>52.499439587536422</v>
      </c>
      <c r="G5" s="117">
        <v>53.019470110991222</v>
      </c>
      <c r="H5" s="117">
        <v>54.140739275447721</v>
      </c>
      <c r="I5" s="117">
        <v>55.248689816439246</v>
      </c>
      <c r="J5" s="117">
        <v>55.759923469419114</v>
      </c>
      <c r="K5" s="117">
        <v>56.100476824237454</v>
      </c>
      <c r="L5" s="117">
        <v>56.174177346336627</v>
      </c>
      <c r="M5" s="117">
        <v>55.854150643199759</v>
      </c>
      <c r="N5" s="117">
        <v>56.36300919202786</v>
      </c>
      <c r="O5" s="117">
        <v>55.770193709949837</v>
      </c>
      <c r="P5" s="117">
        <v>55.927271705521456</v>
      </c>
      <c r="Q5" s="118">
        <v>55.248812341745435</v>
      </c>
      <c r="R5" s="117">
        <v>55.652441680436738</v>
      </c>
      <c r="S5" s="117">
        <v>56.42112864409394</v>
      </c>
      <c r="T5" s="117">
        <v>57.422718030575147</v>
      </c>
    </row>
    <row r="6" spans="1:20" x14ac:dyDescent="0.25">
      <c r="A6" t="s">
        <v>6</v>
      </c>
      <c r="B6" s="117">
        <v>51.346965271015897</v>
      </c>
      <c r="C6" s="117">
        <v>51.479848866498742</v>
      </c>
      <c r="D6" s="117">
        <v>52.569169960474305</v>
      </c>
      <c r="E6" s="117">
        <v>52.765321375186844</v>
      </c>
      <c r="F6" s="117">
        <v>52.362782506604056</v>
      </c>
      <c r="G6" s="117">
        <v>52.88451502471829</v>
      </c>
      <c r="H6" s="117">
        <v>52.054780126462632</v>
      </c>
      <c r="I6" s="117">
        <v>52.430501008042953</v>
      </c>
      <c r="J6" s="117">
        <v>52.215091475396846</v>
      </c>
      <c r="K6" s="117">
        <v>52.002514044635674</v>
      </c>
      <c r="L6" s="117">
        <v>52.454423874447897</v>
      </c>
      <c r="M6" s="117">
        <v>52.696758329992221</v>
      </c>
      <c r="N6" s="117">
        <v>53.378879928429299</v>
      </c>
      <c r="O6" s="117">
        <v>55.662707547771795</v>
      </c>
      <c r="P6" s="117">
        <v>56.659770017092455</v>
      </c>
      <c r="Q6" s="118">
        <v>56.865995718242111</v>
      </c>
      <c r="R6" s="117">
        <v>57.266966579280243</v>
      </c>
      <c r="S6" s="117">
        <v>57.487804280268982</v>
      </c>
      <c r="T6" s="117">
        <v>56.986394317380153</v>
      </c>
    </row>
    <row r="7" spans="1:20" x14ac:dyDescent="0.25">
      <c r="A7" t="s">
        <v>7</v>
      </c>
      <c r="B7" s="117">
        <v>50.589970501474923</v>
      </c>
      <c r="C7" s="117">
        <v>51.403249630723778</v>
      </c>
      <c r="D7" s="117">
        <v>52.011922503725785</v>
      </c>
      <c r="E7" s="117">
        <v>52.139231327048584</v>
      </c>
      <c r="F7" s="117">
        <v>51.919050942079558</v>
      </c>
      <c r="G7" s="117">
        <v>54.081761363432967</v>
      </c>
      <c r="H7" s="117">
        <v>54.242129961083982</v>
      </c>
      <c r="I7" s="117">
        <v>52.52943694363649</v>
      </c>
      <c r="J7" s="117">
        <v>54.557876517949211</v>
      </c>
      <c r="K7" s="117">
        <v>55.381769488811329</v>
      </c>
      <c r="L7" s="117">
        <v>56.292963295263696</v>
      </c>
      <c r="M7" s="117">
        <v>55.548785537664294</v>
      </c>
      <c r="N7" s="117">
        <v>56.514105650838687</v>
      </c>
      <c r="O7" s="117">
        <v>56.662085591015185</v>
      </c>
      <c r="P7" s="117">
        <v>56.954866775421451</v>
      </c>
      <c r="Q7" s="118">
        <v>56.809181324785662</v>
      </c>
      <c r="R7" s="117">
        <v>57.316783209225463</v>
      </c>
      <c r="S7" s="117">
        <v>58.109739518190317</v>
      </c>
      <c r="T7" s="117">
        <v>57.920235044070779</v>
      </c>
    </row>
    <row r="8" spans="1:20" x14ac:dyDescent="0.25">
      <c r="A8" t="s">
        <v>8</v>
      </c>
      <c r="B8" s="117">
        <v>41.31082423038729</v>
      </c>
      <c r="C8" s="117">
        <v>40.977068793619139</v>
      </c>
      <c r="D8" s="117">
        <v>43.831168831168831</v>
      </c>
      <c r="E8" s="117">
        <v>43.919442292796283</v>
      </c>
      <c r="F8" s="117">
        <v>43.26561324303988</v>
      </c>
      <c r="G8" s="117">
        <v>43.996543243480836</v>
      </c>
      <c r="H8" s="117">
        <v>44.056309350872866</v>
      </c>
      <c r="I8" s="117">
        <v>44.921710685934372</v>
      </c>
      <c r="J8" s="117">
        <v>46.378658054072567</v>
      </c>
      <c r="K8" s="117">
        <v>48.176357565493348</v>
      </c>
      <c r="L8" s="117">
        <v>48.321840520863311</v>
      </c>
      <c r="M8" s="117">
        <v>50.590564230321156</v>
      </c>
      <c r="N8" s="117">
        <v>51.784552809669194</v>
      </c>
      <c r="O8" s="117">
        <v>51.846615748125934</v>
      </c>
      <c r="P8" s="117">
        <v>51.932011524188461</v>
      </c>
      <c r="Q8" s="118">
        <v>50.994861355556168</v>
      </c>
      <c r="R8" s="117">
        <v>50.070281518929505</v>
      </c>
      <c r="S8" s="117">
        <v>51.095216113174487</v>
      </c>
      <c r="T8" s="117">
        <v>50.434351457872765</v>
      </c>
    </row>
    <row r="9" spans="1:20" x14ac:dyDescent="0.25">
      <c r="A9" t="s">
        <v>9</v>
      </c>
      <c r="B9" s="117">
        <v>48.819959541469991</v>
      </c>
      <c r="C9" s="117">
        <v>49.2156862745098</v>
      </c>
      <c r="D9" s="117">
        <v>48.299968223705115</v>
      </c>
      <c r="E9" s="117">
        <v>51.237263464337701</v>
      </c>
      <c r="F9" s="117">
        <v>53.132628152969893</v>
      </c>
      <c r="G9" s="117">
        <v>53.499245874027501</v>
      </c>
      <c r="H9" s="117">
        <v>54.233247949057109</v>
      </c>
      <c r="I9" s="117">
        <v>56.254931022163412</v>
      </c>
      <c r="J9" s="117">
        <v>56.271346488183042</v>
      </c>
      <c r="K9" s="117">
        <v>57.54328270530965</v>
      </c>
      <c r="L9" s="117">
        <v>57.582735847846934</v>
      </c>
      <c r="M9" s="117">
        <v>57.205845503219876</v>
      </c>
      <c r="N9" s="117">
        <v>58.016611694036371</v>
      </c>
      <c r="O9" s="117">
        <v>58.52414557071225</v>
      </c>
      <c r="P9" s="117">
        <v>58.895239719116702</v>
      </c>
      <c r="Q9" s="118">
        <v>59.051140340231456</v>
      </c>
      <c r="R9" s="117">
        <v>59.873644674352413</v>
      </c>
      <c r="S9" s="117">
        <v>60.432077447356832</v>
      </c>
      <c r="T9" s="117">
        <v>60.724535643697955</v>
      </c>
    </row>
    <row r="10" spans="1:20" x14ac:dyDescent="0.25">
      <c r="A10" t="s">
        <v>10</v>
      </c>
      <c r="B10" s="117">
        <v>50.388265746333047</v>
      </c>
      <c r="C10" s="117">
        <v>50.554414784394254</v>
      </c>
      <c r="D10" s="117">
        <v>52.084144916244647</v>
      </c>
      <c r="E10" s="117">
        <v>52.808169219547771</v>
      </c>
      <c r="F10" s="117">
        <v>53.530434782608694</v>
      </c>
      <c r="G10" s="117">
        <v>53.92225247775567</v>
      </c>
      <c r="H10" s="117">
        <v>54.29566446712095</v>
      </c>
      <c r="I10" s="117">
        <v>54.890952812413964</v>
      </c>
      <c r="J10" s="117">
        <v>55.935829153866337</v>
      </c>
      <c r="K10" s="117">
        <v>55.33234438399284</v>
      </c>
      <c r="L10" s="117">
        <v>55.760674249283916</v>
      </c>
      <c r="M10" s="117">
        <v>55.998762383993054</v>
      </c>
      <c r="N10" s="117">
        <v>56.494633450092138</v>
      </c>
      <c r="O10" s="117">
        <v>57.535503603087534</v>
      </c>
      <c r="P10" s="117">
        <v>59.260837563574007</v>
      </c>
      <c r="Q10" s="118">
        <v>60.368637292073103</v>
      </c>
      <c r="R10" s="117">
        <v>61.096516243294161</v>
      </c>
      <c r="S10" s="117">
        <v>60.025895317748045</v>
      </c>
      <c r="T10" s="117">
        <v>59.813570652409098</v>
      </c>
    </row>
    <row r="11" spans="1:20" x14ac:dyDescent="0.25">
      <c r="A11" t="s">
        <v>11</v>
      </c>
      <c r="B11" s="117">
        <v>48.780487804878049</v>
      </c>
      <c r="C11" s="117">
        <v>48.909299655568311</v>
      </c>
      <c r="D11" s="117">
        <v>48.970747562296857</v>
      </c>
      <c r="E11" s="117">
        <v>49.913941480206539</v>
      </c>
      <c r="F11" s="117">
        <v>50.883507853403145</v>
      </c>
      <c r="G11" s="117">
        <v>50.990304460209671</v>
      </c>
      <c r="H11" s="117">
        <v>50.083760949224555</v>
      </c>
      <c r="I11" s="117">
        <v>50.651485935990806</v>
      </c>
      <c r="J11" s="117">
        <v>50.977138247688799</v>
      </c>
      <c r="K11" s="117">
        <v>50.977709078336289</v>
      </c>
      <c r="L11" s="117">
        <v>51.214918527441377</v>
      </c>
      <c r="M11" s="117">
        <v>51.246680464567675</v>
      </c>
      <c r="N11" s="117">
        <v>51.395651355025421</v>
      </c>
      <c r="O11" s="117">
        <v>52.688585785510824</v>
      </c>
      <c r="P11" s="117">
        <v>54.942673391677531</v>
      </c>
      <c r="Q11" s="118">
        <v>55.557672245548027</v>
      </c>
      <c r="R11" s="117">
        <v>55.654240815452582</v>
      </c>
      <c r="S11" s="117">
        <v>54.56177292978618</v>
      </c>
      <c r="T11" s="117">
        <v>53.661339741948431</v>
      </c>
    </row>
    <row r="12" spans="1:20" x14ac:dyDescent="0.25">
      <c r="A12" t="s">
        <v>24</v>
      </c>
      <c r="B12" s="117">
        <v>53.956834532374096</v>
      </c>
      <c r="C12" s="117">
        <v>53.127833182230276</v>
      </c>
      <c r="D12" s="117">
        <v>53.245614035087719</v>
      </c>
      <c r="E12" s="117">
        <v>52.951541850220266</v>
      </c>
      <c r="F12" s="117">
        <v>53.589315525876458</v>
      </c>
      <c r="G12" s="117">
        <v>54.633935177502615</v>
      </c>
      <c r="H12" s="117">
        <v>55.067201486860725</v>
      </c>
      <c r="I12" s="117">
        <v>54.921203600094273</v>
      </c>
      <c r="J12" s="117">
        <v>56.740700914427777</v>
      </c>
      <c r="K12" s="117">
        <v>57.397045879122885</v>
      </c>
      <c r="L12" s="117">
        <v>58.274512782357057</v>
      </c>
      <c r="M12" s="117">
        <v>57.844688140384839</v>
      </c>
      <c r="N12" s="117">
        <v>57.658083536878756</v>
      </c>
      <c r="O12" s="117">
        <v>58.752918527077725</v>
      </c>
      <c r="P12" s="117">
        <v>57.883771925032669</v>
      </c>
      <c r="Q12" s="118">
        <v>57.871196045734706</v>
      </c>
      <c r="R12" s="117">
        <v>57.193419495285227</v>
      </c>
      <c r="S12" s="117">
        <v>57.672999125458745</v>
      </c>
      <c r="T12" s="117">
        <v>58.139621832997591</v>
      </c>
    </row>
    <row r="13" spans="1:20" x14ac:dyDescent="0.25">
      <c r="A13" t="s">
        <v>12</v>
      </c>
      <c r="B13" s="117">
        <v>45.438673068529027</v>
      </c>
      <c r="C13" s="117">
        <v>46.817508987100865</v>
      </c>
      <c r="D13" s="117">
        <v>48.604529587345503</v>
      </c>
      <c r="E13" s="117">
        <v>46.501485367549463</v>
      </c>
      <c r="F13" s="117">
        <v>47.709184770918476</v>
      </c>
      <c r="G13" s="117">
        <v>48.441847411423524</v>
      </c>
      <c r="H13" s="117">
        <v>51.24713923541124</v>
      </c>
      <c r="I13" s="117">
        <v>56.614118701033675</v>
      </c>
      <c r="J13" s="117">
        <v>57.898508574473141</v>
      </c>
      <c r="K13" s="117">
        <v>58.29660693669031</v>
      </c>
      <c r="L13" s="117">
        <v>58.557066253835814</v>
      </c>
      <c r="M13" s="117">
        <v>58.50606109338834</v>
      </c>
      <c r="N13" s="117">
        <v>57.78331780105637</v>
      </c>
      <c r="O13" s="117">
        <v>57.923288638771474</v>
      </c>
      <c r="P13" s="117">
        <v>57.31679152587418</v>
      </c>
      <c r="Q13" s="118">
        <v>58.251472596346275</v>
      </c>
      <c r="R13" s="117">
        <v>58.423348078242235</v>
      </c>
      <c r="S13" s="117">
        <v>57.630289234623575</v>
      </c>
      <c r="T13" s="117">
        <v>58.903237355790452</v>
      </c>
    </row>
    <row r="14" spans="1:20" x14ac:dyDescent="0.25">
      <c r="A14" t="s">
        <v>13</v>
      </c>
      <c r="B14" s="117">
        <v>54.218952834270887</v>
      </c>
      <c r="C14" s="117">
        <v>55.582395087001025</v>
      </c>
      <c r="D14" s="117">
        <v>57.631578947368446</v>
      </c>
      <c r="E14" s="117">
        <v>59.341988549310543</v>
      </c>
      <c r="F14" s="117">
        <v>61.049284578696337</v>
      </c>
      <c r="G14" s="117">
        <v>62.512141108823101</v>
      </c>
      <c r="H14" s="117">
        <v>60.842057693756026</v>
      </c>
      <c r="I14" s="117">
        <v>61.965627089314438</v>
      </c>
      <c r="J14" s="117">
        <v>61.098507407167688</v>
      </c>
      <c r="K14" s="117">
        <v>61.407060619428819</v>
      </c>
      <c r="L14" s="117">
        <v>61.876935575428817</v>
      </c>
      <c r="M14" s="117">
        <v>62.416627773770649</v>
      </c>
      <c r="N14" s="117">
        <v>63.775408090425358</v>
      </c>
      <c r="O14" s="117">
        <v>64.450070170217771</v>
      </c>
      <c r="P14" s="117">
        <v>64.042801431799234</v>
      </c>
      <c r="Q14" s="118">
        <v>64.723218255787231</v>
      </c>
      <c r="R14" s="117">
        <v>65.097820222937642</v>
      </c>
      <c r="S14" s="117">
        <v>65.204054349165077</v>
      </c>
      <c r="T14" s="117">
        <v>66.052191379702279</v>
      </c>
    </row>
    <row r="15" spans="1:20" x14ac:dyDescent="0.25">
      <c r="A15" t="s">
        <v>14</v>
      </c>
      <c r="B15" s="117">
        <v>48.709964412811388</v>
      </c>
      <c r="C15" s="117">
        <v>50.704225352112672</v>
      </c>
      <c r="D15" s="117">
        <v>50.794979079497907</v>
      </c>
      <c r="E15" s="117">
        <v>51.647909967845663</v>
      </c>
      <c r="F15" s="117">
        <v>55.133079847908753</v>
      </c>
      <c r="G15" s="117">
        <v>56.985871271585488</v>
      </c>
      <c r="H15" s="117">
        <v>56.341496544985269</v>
      </c>
      <c r="I15" s="117">
        <v>59.137484733105673</v>
      </c>
      <c r="J15" s="117">
        <v>58.837979576720386</v>
      </c>
      <c r="K15" s="117">
        <v>59.120836356031482</v>
      </c>
      <c r="L15" s="117">
        <v>59.224336328141014</v>
      </c>
      <c r="M15" s="117">
        <v>59.419575128090209</v>
      </c>
      <c r="N15" s="117">
        <v>58.092179141121292</v>
      </c>
      <c r="O15" s="117">
        <v>59.557044677148788</v>
      </c>
      <c r="P15" s="117">
        <v>59.793004107908118</v>
      </c>
      <c r="Q15" s="118">
        <v>58.513526580828447</v>
      </c>
      <c r="R15" s="117">
        <v>58.609038866897222</v>
      </c>
      <c r="S15" s="117">
        <v>58.668755740450528</v>
      </c>
      <c r="T15" s="117">
        <v>58.315226346910634</v>
      </c>
    </row>
    <row r="16" spans="1:20" x14ac:dyDescent="0.25">
      <c r="A16" t="s">
        <v>15</v>
      </c>
      <c r="B16" s="117">
        <v>46.090712742980564</v>
      </c>
      <c r="C16" s="117">
        <v>47.862475861639354</v>
      </c>
      <c r="D16" s="117">
        <v>49.239809427702646</v>
      </c>
      <c r="E16" s="117">
        <v>49.794644919103234</v>
      </c>
      <c r="F16" s="117">
        <v>51.024765157984632</v>
      </c>
      <c r="G16" s="117">
        <v>52.194181065302267</v>
      </c>
      <c r="H16" s="117">
        <v>53.265518700885373</v>
      </c>
      <c r="I16" s="117">
        <v>52.685928497228197</v>
      </c>
      <c r="J16" s="117">
        <v>54.08343596450991</v>
      </c>
      <c r="K16" s="117">
        <v>55.045967211281436</v>
      </c>
      <c r="L16" s="117">
        <v>56.40184214774149</v>
      </c>
      <c r="M16" s="117">
        <v>57.545528422715662</v>
      </c>
      <c r="N16" s="117">
        <v>56.992652092207699</v>
      </c>
      <c r="O16" s="117">
        <v>59.09941395170766</v>
      </c>
      <c r="P16" s="117">
        <v>60.551364610941697</v>
      </c>
      <c r="Q16" s="118">
        <v>59.913911101134154</v>
      </c>
      <c r="R16" s="117">
        <v>59.931643650664626</v>
      </c>
      <c r="S16" s="117">
        <v>60.730179797921444</v>
      </c>
      <c r="T16" s="117">
        <v>60.452389070265113</v>
      </c>
    </row>
    <row r="17" spans="1:20" x14ac:dyDescent="0.25">
      <c r="A17" t="s">
        <v>16</v>
      </c>
      <c r="B17" s="117">
        <v>43.321299638989167</v>
      </c>
      <c r="C17" s="117">
        <v>45.748299319727892</v>
      </c>
      <c r="D17" s="117">
        <v>42.783505154639172</v>
      </c>
      <c r="E17" s="117">
        <v>43.89438943894389</v>
      </c>
      <c r="F17" s="117">
        <v>43.9873417721519</v>
      </c>
      <c r="G17" s="117">
        <v>44.410087294505388</v>
      </c>
      <c r="H17" s="117">
        <v>44.63957049471184</v>
      </c>
      <c r="I17" s="117">
        <v>43.623874956760602</v>
      </c>
      <c r="J17" s="117">
        <v>44.108813086687327</v>
      </c>
      <c r="K17" s="117">
        <v>44.621440450445782</v>
      </c>
      <c r="L17" s="117">
        <v>46.849044908459348</v>
      </c>
      <c r="M17" s="117">
        <v>46.109936274856139</v>
      </c>
      <c r="N17" s="117">
        <v>46.503379526206281</v>
      </c>
      <c r="O17" s="117">
        <v>48.825607585133042</v>
      </c>
      <c r="P17" s="117">
        <v>49.045324716156827</v>
      </c>
      <c r="Q17" s="118">
        <v>50.323803211457388</v>
      </c>
      <c r="R17" s="117">
        <v>49.817780844173029</v>
      </c>
      <c r="S17" s="117">
        <v>51.011724672113722</v>
      </c>
      <c r="T17" s="117">
        <v>50.229295201427384</v>
      </c>
    </row>
    <row r="18" spans="1:20" s="1" customFormat="1" x14ac:dyDescent="0.25">
      <c r="A18" s="15" t="s">
        <v>68</v>
      </c>
      <c r="B18" s="107">
        <v>49.197828709288302</v>
      </c>
      <c r="C18" s="107">
        <v>50.103920305986584</v>
      </c>
      <c r="D18" s="107">
        <v>50.833702139704705</v>
      </c>
      <c r="E18" s="107">
        <v>51.198692219756111</v>
      </c>
      <c r="F18" s="107">
        <v>52.133048024052655</v>
      </c>
      <c r="G18" s="107">
        <v>52.903681162647352</v>
      </c>
      <c r="H18" s="107">
        <v>53.275361846479917</v>
      </c>
      <c r="I18" s="107">
        <v>54.42889188921913</v>
      </c>
      <c r="J18" s="107">
        <v>54.992199206366053</v>
      </c>
      <c r="K18" s="107">
        <v>55.502085545099447</v>
      </c>
      <c r="L18" s="107">
        <v>55.929972222391001</v>
      </c>
      <c r="M18" s="107">
        <v>56.049781405355702</v>
      </c>
      <c r="N18" s="107">
        <v>56.33991428424703</v>
      </c>
      <c r="O18" s="107">
        <v>57.125378961744978</v>
      </c>
      <c r="P18" s="107">
        <v>57.631657624472531</v>
      </c>
      <c r="Q18" s="107">
        <v>57.839725216682282</v>
      </c>
      <c r="R18" s="107">
        <v>58.08003480865478</v>
      </c>
      <c r="S18" s="107">
        <v>58.126806101907022</v>
      </c>
      <c r="T18" s="107">
        <v>58.303861638053291</v>
      </c>
    </row>
    <row r="20" spans="1:20" s="1" customFormat="1" x14ac:dyDescent="0.25"/>
    <row r="21" spans="1:20" x14ac:dyDescent="0.25">
      <c r="B21" s="4"/>
      <c r="C21" s="4"/>
    </row>
    <row r="22" spans="1:20" x14ac:dyDescent="0.25">
      <c r="B22" s="4"/>
      <c r="C22" s="4"/>
    </row>
    <row r="23" spans="1:20" x14ac:dyDescent="0.25">
      <c r="B23" s="4"/>
      <c r="C23" s="4"/>
    </row>
    <row r="24" spans="1:20" x14ac:dyDescent="0.25">
      <c r="B24" s="4"/>
      <c r="C24" s="4"/>
    </row>
    <row r="25" spans="1:20" x14ac:dyDescent="0.25">
      <c r="B25" s="4"/>
      <c r="C25" s="4"/>
    </row>
    <row r="26" spans="1:20" x14ac:dyDescent="0.25">
      <c r="B26" s="4"/>
      <c r="C26" s="4"/>
    </row>
    <row r="27" spans="1:20" x14ac:dyDescent="0.25">
      <c r="B27" s="4"/>
      <c r="C27" s="4"/>
    </row>
    <row r="28" spans="1:20" x14ac:dyDescent="0.25">
      <c r="B28" s="4"/>
      <c r="C28" s="4"/>
    </row>
    <row r="29" spans="1:20" x14ac:dyDescent="0.25">
      <c r="B29" s="4"/>
      <c r="C29" s="4"/>
    </row>
    <row r="30" spans="1:20" x14ac:dyDescent="0.25">
      <c r="B30" s="4"/>
      <c r="C30" s="4"/>
    </row>
    <row r="31" spans="1:20" x14ac:dyDescent="0.25">
      <c r="B31" s="4"/>
      <c r="C31" s="4"/>
    </row>
    <row r="32" spans="1:20" x14ac:dyDescent="0.25">
      <c r="B32" s="4"/>
      <c r="C32" s="4"/>
    </row>
    <row r="33" spans="2:19" x14ac:dyDescent="0.25">
      <c r="B33" s="4"/>
      <c r="C33" s="4"/>
    </row>
    <row r="34" spans="2:19" x14ac:dyDescent="0.25">
      <c r="B34" s="4"/>
      <c r="C34" s="4"/>
      <c r="S34" s="1"/>
    </row>
    <row r="35" spans="2:19" s="1" customFormat="1" x14ac:dyDescent="0.25">
      <c r="B35" s="5"/>
      <c r="C35" s="5"/>
      <c r="S35"/>
    </row>
    <row r="37" spans="2:19" s="1" customFormat="1" x14ac:dyDescent="0.25">
      <c r="S37"/>
    </row>
    <row r="38" spans="2:19" x14ac:dyDescent="0.25">
      <c r="B38" s="3"/>
      <c r="C38" s="3"/>
    </row>
    <row r="39" spans="2:19" x14ac:dyDescent="0.25">
      <c r="B39" s="3"/>
      <c r="C39" s="3"/>
    </row>
    <row r="40" spans="2:19" x14ac:dyDescent="0.25">
      <c r="B40" s="3"/>
      <c r="C40" s="3"/>
    </row>
    <row r="41" spans="2:19" x14ac:dyDescent="0.25">
      <c r="B41" s="3"/>
      <c r="C41" s="3"/>
    </row>
    <row r="42" spans="2:19" x14ac:dyDescent="0.25">
      <c r="B42" s="3"/>
      <c r="C42" s="3"/>
    </row>
    <row r="43" spans="2:19" x14ac:dyDescent="0.25">
      <c r="B43" s="3"/>
      <c r="C43" s="3"/>
    </row>
    <row r="44" spans="2:19" x14ac:dyDescent="0.25">
      <c r="B44" s="3"/>
      <c r="C44" s="3"/>
    </row>
    <row r="45" spans="2:19" x14ac:dyDescent="0.25">
      <c r="B45" s="3"/>
      <c r="C45" s="3"/>
    </row>
    <row r="46" spans="2:19" x14ac:dyDescent="0.25">
      <c r="B46" s="3"/>
      <c r="C46" s="3"/>
    </row>
    <row r="47" spans="2:19" x14ac:dyDescent="0.25">
      <c r="B47" s="3"/>
      <c r="C47" s="3"/>
    </row>
    <row r="48" spans="2:19" x14ac:dyDescent="0.25">
      <c r="B48" s="3"/>
      <c r="C48" s="3"/>
    </row>
    <row r="49" spans="2:19" x14ac:dyDescent="0.25">
      <c r="B49" s="3"/>
      <c r="C49" s="3"/>
    </row>
    <row r="50" spans="2:19" x14ac:dyDescent="0.25">
      <c r="B50" s="3"/>
      <c r="C50" s="3"/>
    </row>
    <row r="51" spans="2:19" x14ac:dyDescent="0.25">
      <c r="B51" s="3"/>
      <c r="C51" s="3"/>
    </row>
    <row r="52" spans="2:19" s="1" customFormat="1" x14ac:dyDescent="0.25">
      <c r="B52" s="5"/>
      <c r="C52" s="5"/>
      <c r="S52"/>
    </row>
  </sheetData>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workbookViewId="0">
      <selection activeCell="B12" sqref="B12:AC12"/>
    </sheetView>
  </sheetViews>
  <sheetFormatPr defaultRowHeight="15" x14ac:dyDescent="0.25"/>
  <cols>
    <col min="1" max="1" width="16.5703125" customWidth="1"/>
    <col min="2" max="27" width="6.7109375" customWidth="1"/>
  </cols>
  <sheetData>
    <row r="1" spans="1:29" ht="18.75" x14ac:dyDescent="0.3">
      <c r="A1" s="10" t="s">
        <v>110</v>
      </c>
    </row>
    <row r="3" spans="1:29" s="1" customFormat="1" x14ac:dyDescent="0.25">
      <c r="A3" s="15"/>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5">
        <v>2007</v>
      </c>
      <c r="T3" s="15">
        <v>2008</v>
      </c>
      <c r="U3" s="15">
        <v>2009</v>
      </c>
      <c r="V3" s="15">
        <v>2010</v>
      </c>
      <c r="W3" s="15">
        <v>2011</v>
      </c>
      <c r="X3" s="15">
        <v>2012</v>
      </c>
      <c r="Y3" s="44">
        <v>2013</v>
      </c>
      <c r="Z3" s="44">
        <v>2014</v>
      </c>
      <c r="AA3" s="44">
        <v>2015</v>
      </c>
      <c r="AB3" s="44">
        <v>2016</v>
      </c>
      <c r="AC3" s="44">
        <v>2017</v>
      </c>
    </row>
    <row r="4" spans="1:29" x14ac:dyDescent="0.25">
      <c r="A4" t="s">
        <v>96</v>
      </c>
      <c r="B4" s="6">
        <v>53.722854188210967</v>
      </c>
      <c r="C4" s="6">
        <v>55.111111111111114</v>
      </c>
      <c r="D4" s="6">
        <v>55.723746452223274</v>
      </c>
      <c r="E4" s="6">
        <v>56.355932203389834</v>
      </c>
      <c r="F4" s="6">
        <v>56.734089787863837</v>
      </c>
      <c r="G4" s="6">
        <v>57.091653865847412</v>
      </c>
      <c r="H4" s="6">
        <v>56.912681912681919</v>
      </c>
      <c r="I4" s="6">
        <v>57.496054708048391</v>
      </c>
      <c r="J4" s="6">
        <v>57.800650054171179</v>
      </c>
      <c r="K4" s="6">
        <v>47.862475861639368</v>
      </c>
      <c r="L4" s="6">
        <v>63.670113568785027</v>
      </c>
      <c r="M4" s="6">
        <v>49.794644919103234</v>
      </c>
      <c r="N4" s="6">
        <v>62.565445026178011</v>
      </c>
      <c r="O4" s="6">
        <v>62.961899933584107</v>
      </c>
      <c r="P4" s="6">
        <v>63.886217171730408</v>
      </c>
      <c r="Q4" s="6">
        <v>63.225778530668272</v>
      </c>
      <c r="R4" s="6">
        <v>66.886577603231828</v>
      </c>
      <c r="S4" s="6">
        <v>68.280341124546879</v>
      </c>
      <c r="T4" s="6">
        <v>69.517778577672431</v>
      </c>
      <c r="U4" s="6">
        <v>70.453871683599232</v>
      </c>
      <c r="V4" s="6">
        <v>70.035772444737759</v>
      </c>
      <c r="W4" s="6">
        <v>72.144336258458921</v>
      </c>
      <c r="X4" s="6">
        <v>73.455737808318062</v>
      </c>
      <c r="Y4" s="57">
        <v>73.324865779820584</v>
      </c>
      <c r="Z4" s="6">
        <v>73.443677380907829</v>
      </c>
      <c r="AA4" s="6">
        <v>74.55346378581342</v>
      </c>
      <c r="AB4" s="6">
        <v>74.222354899471171</v>
      </c>
      <c r="AC4" s="6">
        <v>74.941442432924447</v>
      </c>
    </row>
    <row r="5" spans="1:29" x14ac:dyDescent="0.25">
      <c r="A5" t="s">
        <v>97</v>
      </c>
      <c r="B5" s="6">
        <v>56.680881307746979</v>
      </c>
      <c r="C5" s="6">
        <v>56.265313265663288</v>
      </c>
      <c r="D5" s="6">
        <v>56.744510282328342</v>
      </c>
      <c r="E5" s="6">
        <v>56.984517945109083</v>
      </c>
      <c r="F5" s="6">
        <v>55.116479723899914</v>
      </c>
      <c r="G5" s="6">
        <v>55.958727429062769</v>
      </c>
      <c r="H5" s="6">
        <v>54.132002218524676</v>
      </c>
      <c r="I5" s="6">
        <v>53.890329751759914</v>
      </c>
      <c r="J5" s="6">
        <v>54.935861684327946</v>
      </c>
      <c r="K5" s="6">
        <v>56.186470382053976</v>
      </c>
      <c r="L5" s="6">
        <v>58.1636060100167</v>
      </c>
      <c r="M5" s="6">
        <v>59.795625099792424</v>
      </c>
      <c r="N5" s="6">
        <v>61.417797888386126</v>
      </c>
      <c r="O5" s="6">
        <v>62.542330117925758</v>
      </c>
      <c r="P5" s="6">
        <v>63.499427517120481</v>
      </c>
      <c r="Q5" s="6">
        <v>64.662908758888776</v>
      </c>
      <c r="R5" s="6">
        <v>65.766428222981219</v>
      </c>
      <c r="S5" s="6">
        <v>66.231184449158931</v>
      </c>
      <c r="T5" s="6">
        <v>66.304022500014185</v>
      </c>
      <c r="U5" s="6">
        <v>66.544388242227583</v>
      </c>
      <c r="V5" s="6">
        <v>67.729170729062616</v>
      </c>
      <c r="W5" s="6">
        <v>68.57846630363845</v>
      </c>
      <c r="X5" s="6">
        <v>69.564088920988837</v>
      </c>
      <c r="Y5" s="57">
        <v>70.599668924386066</v>
      </c>
      <c r="Z5" s="6">
        <v>71.77544816719643</v>
      </c>
      <c r="AA5" s="6">
        <v>71.803715334063469</v>
      </c>
      <c r="AB5" s="6">
        <v>71.996790913457261</v>
      </c>
      <c r="AC5" s="6">
        <v>71.876677597701033</v>
      </c>
    </row>
    <row r="6" spans="1:29" x14ac:dyDescent="0.25">
      <c r="A6" t="s">
        <v>98</v>
      </c>
      <c r="B6" s="6">
        <v>55.673469387755105</v>
      </c>
      <c r="C6" s="6">
        <v>56.378026070763497</v>
      </c>
      <c r="D6" s="6">
        <v>57.941834451901563</v>
      </c>
      <c r="E6" s="6">
        <v>59.097504352872896</v>
      </c>
      <c r="F6" s="6">
        <v>59.55817378497791</v>
      </c>
      <c r="G6" s="6">
        <v>58.022358683671861</v>
      </c>
      <c r="H6" s="6">
        <v>58.106098165592471</v>
      </c>
      <c r="I6" s="6">
        <v>59.19211195928753</v>
      </c>
      <c r="J6" s="6">
        <v>60.738885410144015</v>
      </c>
      <c r="K6" s="6">
        <v>61.803122013380076</v>
      </c>
      <c r="L6" s="6">
        <v>62.137628685566696</v>
      </c>
      <c r="M6" s="6">
        <v>55.640502257685398</v>
      </c>
      <c r="N6" s="6">
        <v>65.952773201537624</v>
      </c>
      <c r="O6" s="6">
        <v>66.572707872788087</v>
      </c>
      <c r="P6" s="6">
        <v>67.604790299736962</v>
      </c>
      <c r="Q6" s="6">
        <v>71.099673792388401</v>
      </c>
      <c r="R6" s="6">
        <v>75.980589621401947</v>
      </c>
      <c r="S6" s="6">
        <v>76.124013779891868</v>
      </c>
      <c r="T6" s="6">
        <v>77.062223856302097</v>
      </c>
      <c r="U6" s="6">
        <v>77.428449805206654</v>
      </c>
      <c r="V6" s="6">
        <v>77.59547506952849</v>
      </c>
      <c r="W6" s="6">
        <v>78.329554687434836</v>
      </c>
      <c r="X6" s="6">
        <v>78.265015868267028</v>
      </c>
      <c r="Y6" s="57">
        <v>79.027071939170526</v>
      </c>
      <c r="Z6" s="6">
        <v>79.471551137255105</v>
      </c>
      <c r="AA6" s="6">
        <v>79.1852704138186</v>
      </c>
      <c r="AB6" s="6">
        <v>79.675573372068015</v>
      </c>
      <c r="AC6" s="6">
        <v>80.359073038395607</v>
      </c>
    </row>
    <row r="7" spans="1:29" x14ac:dyDescent="0.25">
      <c r="A7" t="s">
        <v>38</v>
      </c>
      <c r="B7" s="6">
        <v>76.75574891236792</v>
      </c>
      <c r="C7" s="6">
        <v>75.807398708162069</v>
      </c>
      <c r="D7" s="6">
        <v>76.28205128205127</v>
      </c>
      <c r="E7" s="6">
        <v>76.600102406554015</v>
      </c>
      <c r="F7" s="6">
        <v>76.687116564417181</v>
      </c>
      <c r="G7" s="6">
        <v>76.130389064143017</v>
      </c>
      <c r="H7" s="6">
        <v>75.507020280811233</v>
      </c>
      <c r="I7" s="6">
        <v>74.947257383966246</v>
      </c>
      <c r="J7" s="6">
        <v>74.832732887287705</v>
      </c>
      <c r="K7" s="6">
        <v>73.626943005181346</v>
      </c>
      <c r="L7" s="6">
        <v>72.623762376237622</v>
      </c>
      <c r="M7" s="6">
        <v>72.363986519017814</v>
      </c>
      <c r="N7" s="6">
        <v>72.010994044892357</v>
      </c>
      <c r="O7" s="6">
        <v>72.379131320447755</v>
      </c>
      <c r="P7" s="6">
        <v>72.122831084672569</v>
      </c>
      <c r="Q7" s="6">
        <v>71.303433371319997</v>
      </c>
      <c r="R7" s="6">
        <v>71.916776891718854</v>
      </c>
      <c r="S7" s="6">
        <v>72.957443492034173</v>
      </c>
      <c r="T7" s="6">
        <v>72.939157573357946</v>
      </c>
      <c r="U7" s="6">
        <v>72.149176305009604</v>
      </c>
      <c r="V7" s="6">
        <v>73.617907109676011</v>
      </c>
      <c r="W7" s="6">
        <v>74.553735602369116</v>
      </c>
      <c r="X7" s="6">
        <v>74.575458348983801</v>
      </c>
      <c r="Y7" s="57">
        <v>75.250025460378694</v>
      </c>
      <c r="Z7" s="6">
        <v>76.13221785361705</v>
      </c>
      <c r="AA7" s="6">
        <v>76.411388435912471</v>
      </c>
      <c r="AB7" s="6">
        <v>77.606210065579646</v>
      </c>
      <c r="AC7" s="6">
        <v>77.62935180629151</v>
      </c>
    </row>
    <row r="8" spans="1:29" x14ac:dyDescent="0.25">
      <c r="A8" t="s">
        <v>99</v>
      </c>
      <c r="B8" s="6">
        <v>73.348017621145374</v>
      </c>
      <c r="C8" s="6">
        <v>73.170731707317074</v>
      </c>
      <c r="D8" s="6">
        <v>72.876151484135107</v>
      </c>
      <c r="E8" s="6">
        <v>71.414538310412581</v>
      </c>
      <c r="F8" s="6">
        <v>71.597633136094672</v>
      </c>
      <c r="G8" s="6">
        <v>71.350000000000009</v>
      </c>
      <c r="H8" s="6">
        <v>70.558882235528941</v>
      </c>
      <c r="I8" s="6">
        <v>70.205307961942921</v>
      </c>
      <c r="J8" s="6">
        <v>68.977217644207471</v>
      </c>
      <c r="K8" s="6">
        <v>68.347338935574228</v>
      </c>
      <c r="L8" s="6">
        <v>67.19101123595506</v>
      </c>
      <c r="M8" s="6">
        <v>66.956521739130437</v>
      </c>
      <c r="N8" s="6">
        <v>67.681818181818173</v>
      </c>
      <c r="O8" s="6">
        <v>66.514767752097697</v>
      </c>
      <c r="P8" s="6">
        <v>67.196421521293672</v>
      </c>
      <c r="Q8" s="6">
        <v>67.061023665431421</v>
      </c>
      <c r="R8" s="6">
        <v>67.499089365070958</v>
      </c>
      <c r="S8" s="6">
        <v>68.859259837673321</v>
      </c>
      <c r="T8" s="6">
        <v>69.032666628620802</v>
      </c>
      <c r="U8" s="6">
        <v>69.839966955453519</v>
      </c>
      <c r="V8" s="6">
        <v>71.337129493808192</v>
      </c>
      <c r="W8" s="6">
        <v>71.947471744893434</v>
      </c>
      <c r="X8" s="6">
        <v>71.753589844523589</v>
      </c>
      <c r="Y8" s="57">
        <v>72.107473238874775</v>
      </c>
      <c r="Z8" s="6">
        <v>72.387309144784069</v>
      </c>
      <c r="AA8" s="6">
        <v>72.239068429100939</v>
      </c>
      <c r="AB8" s="6">
        <v>74.077860711377127</v>
      </c>
      <c r="AC8" s="6">
        <v>73.33450504777133</v>
      </c>
    </row>
    <row r="9" spans="1:29" x14ac:dyDescent="0.25">
      <c r="A9" t="s">
        <v>100</v>
      </c>
      <c r="B9" s="6">
        <v>73.901496861419602</v>
      </c>
      <c r="C9" s="6">
        <v>73.054892601431973</v>
      </c>
      <c r="D9" s="6">
        <v>72.211852543163786</v>
      </c>
      <c r="E9" s="6">
        <v>71.78217821782178</v>
      </c>
      <c r="F9" s="6">
        <v>71.779290228488094</v>
      </c>
      <c r="G9" s="6">
        <v>71.387881926462967</v>
      </c>
      <c r="H9" s="6">
        <v>71.317621853240496</v>
      </c>
      <c r="I9" s="6">
        <v>69.84852815090025</v>
      </c>
      <c r="J9" s="6">
        <v>69.722297115125372</v>
      </c>
      <c r="K9" s="6">
        <v>70.193070616239098</v>
      </c>
      <c r="L9" s="6">
        <v>70.455683525287924</v>
      </c>
      <c r="M9" s="6">
        <v>70.932958274730424</v>
      </c>
      <c r="N9" s="6">
        <v>70.941336971350609</v>
      </c>
      <c r="O9" s="6">
        <v>71.795868578579018</v>
      </c>
      <c r="P9" s="6">
        <v>70.082139880960653</v>
      </c>
      <c r="Q9" s="6">
        <v>70.646251094023498</v>
      </c>
      <c r="R9" s="6">
        <v>71.680543871246471</v>
      </c>
      <c r="S9" s="6">
        <v>71.806057549060498</v>
      </c>
      <c r="T9" s="6">
        <v>73.182684672753567</v>
      </c>
      <c r="U9" s="6">
        <v>74.014490337619094</v>
      </c>
      <c r="V9" s="6">
        <v>74.64153441177676</v>
      </c>
      <c r="W9" s="6">
        <v>75.357783282907008</v>
      </c>
      <c r="X9" s="6">
        <v>75.598621266118684</v>
      </c>
      <c r="Y9" s="57">
        <v>74.773648000248471</v>
      </c>
      <c r="Z9" s="6">
        <v>75.31268852344823</v>
      </c>
      <c r="AA9" s="6">
        <v>75.359412335325047</v>
      </c>
      <c r="AB9" s="6">
        <v>76.451469615869144</v>
      </c>
      <c r="AC9" s="6">
        <v>76.558381971663806</v>
      </c>
    </row>
    <row r="10" spans="1:29" x14ac:dyDescent="0.25">
      <c r="A10" t="s">
        <v>101</v>
      </c>
      <c r="B10" s="6">
        <v>79.127134724857683</v>
      </c>
      <c r="C10" s="6">
        <v>79.085785848465875</v>
      </c>
      <c r="D10" s="6">
        <v>78.74062968515743</v>
      </c>
      <c r="E10" s="6">
        <v>77.757793764988008</v>
      </c>
      <c r="F10" s="6">
        <v>76.927822331893893</v>
      </c>
      <c r="G10" s="6">
        <v>76.449511400651474</v>
      </c>
      <c r="H10" s="6">
        <v>75.008465966813404</v>
      </c>
      <c r="I10" s="6">
        <v>74.24965893587995</v>
      </c>
      <c r="J10" s="6">
        <v>73.558178752107921</v>
      </c>
      <c r="K10" s="6">
        <v>74.302051799529096</v>
      </c>
      <c r="L10" s="6">
        <v>75.148514851485146</v>
      </c>
      <c r="M10" s="6">
        <v>74.521900061690317</v>
      </c>
      <c r="N10" s="6">
        <v>74.488888888888894</v>
      </c>
      <c r="O10" s="6">
        <v>74.610862107070773</v>
      </c>
      <c r="P10" s="6">
        <v>74.727454783257613</v>
      </c>
      <c r="Q10" s="6">
        <v>73.922976717653725</v>
      </c>
      <c r="R10" s="6">
        <v>74.510218907073494</v>
      </c>
      <c r="S10" s="6">
        <v>74.794746904145399</v>
      </c>
      <c r="T10" s="6">
        <v>75.802997942433763</v>
      </c>
      <c r="U10" s="6">
        <v>75.9950108580679</v>
      </c>
      <c r="V10" s="6">
        <v>76.578395384771952</v>
      </c>
      <c r="W10" s="6">
        <v>77.443717028204489</v>
      </c>
      <c r="X10" s="6">
        <v>77.344495542951549</v>
      </c>
      <c r="Y10" s="57">
        <v>77.434978917563697</v>
      </c>
      <c r="Z10" s="6">
        <v>77.408190509122903</v>
      </c>
      <c r="AA10" s="6">
        <v>77.283296025504285</v>
      </c>
      <c r="AB10" s="6">
        <v>77.340725708718395</v>
      </c>
      <c r="AC10" s="6">
        <v>76.126301330509946</v>
      </c>
    </row>
    <row r="11" spans="1:29" x14ac:dyDescent="0.25">
      <c r="A11" t="s">
        <v>57</v>
      </c>
      <c r="B11" s="6">
        <v>8.5009733939000647</v>
      </c>
      <c r="C11" s="6">
        <v>8.3226495726495724</v>
      </c>
      <c r="D11" s="6">
        <v>8.6574027791662491</v>
      </c>
      <c r="E11" s="6">
        <v>9.1770573566084792</v>
      </c>
      <c r="F11" s="6">
        <v>10.069069717245844</v>
      </c>
      <c r="G11" s="6">
        <v>9.3609865470852025</v>
      </c>
      <c r="H11" s="6">
        <v>10.117384013415316</v>
      </c>
      <c r="I11" s="6">
        <v>8.5450609547681431</v>
      </c>
      <c r="J11" s="6">
        <v>8.6613285214841547</v>
      </c>
      <c r="K11" s="6">
        <v>10.696442265238305</v>
      </c>
      <c r="L11" s="6">
        <v>11.206627667903678</v>
      </c>
      <c r="M11" s="6">
        <v>9.142931123770067</v>
      </c>
      <c r="N11" s="6">
        <v>5.3809150911735086</v>
      </c>
      <c r="O11" s="6">
        <v>5.6265720626143736</v>
      </c>
      <c r="P11" s="6">
        <v>5.6082847751681193</v>
      </c>
      <c r="Q11" s="6">
        <v>4.8320962562885557</v>
      </c>
      <c r="R11" s="6">
        <v>4.9703515699978587</v>
      </c>
      <c r="S11" s="6">
        <v>5.3355884404314864</v>
      </c>
      <c r="T11" s="6">
        <v>5.0098798607513606</v>
      </c>
      <c r="U11" s="6">
        <v>5.4243586301913993</v>
      </c>
      <c r="V11" s="6">
        <v>4.9183689691232289</v>
      </c>
      <c r="W11" s="6">
        <v>4.2740047624521145</v>
      </c>
      <c r="X11" s="6">
        <v>4.0165895163427372</v>
      </c>
      <c r="Y11" s="57">
        <v>3.9893751890719731</v>
      </c>
      <c r="Z11" s="6">
        <v>4.0287539881918164</v>
      </c>
      <c r="AA11" s="6">
        <v>4.32145452893631</v>
      </c>
      <c r="AB11" s="6">
        <v>4.0122640399394847</v>
      </c>
      <c r="AC11" s="6">
        <v>4.253535689397216</v>
      </c>
    </row>
    <row r="12" spans="1:29" s="1" customFormat="1" x14ac:dyDescent="0.25">
      <c r="A12" s="15" t="s">
        <v>68</v>
      </c>
      <c r="B12" s="49">
        <v>50.831127328229705</v>
      </c>
      <c r="C12" s="49">
        <v>51.020694493160292</v>
      </c>
      <c r="D12" s="49">
        <v>50.931480896747715</v>
      </c>
      <c r="E12" s="49">
        <v>51.205346130558603</v>
      </c>
      <c r="F12" s="49">
        <v>51.561217977937822</v>
      </c>
      <c r="G12" s="49">
        <v>51.366506455564974</v>
      </c>
      <c r="H12" s="49">
        <v>50.822862359753017</v>
      </c>
      <c r="I12" s="49">
        <v>50.551710787397766</v>
      </c>
      <c r="J12" s="49">
        <v>51.098467643613589</v>
      </c>
      <c r="K12" s="49">
        <v>51.397582725953484</v>
      </c>
      <c r="L12" s="49">
        <v>51.978498029872611</v>
      </c>
      <c r="M12" s="49">
        <v>51.750146907495839</v>
      </c>
      <c r="N12" s="49">
        <v>52.646319569120294</v>
      </c>
      <c r="O12" s="49">
        <v>53.346978961152971</v>
      </c>
      <c r="P12" s="49">
        <v>53.698308347118363</v>
      </c>
      <c r="Q12" s="49">
        <v>54.837473554236738</v>
      </c>
      <c r="R12" s="49">
        <v>55.480789159644992</v>
      </c>
      <c r="S12" s="49">
        <v>55.763291801965487</v>
      </c>
      <c r="T12" s="49">
        <v>56.170114136916879</v>
      </c>
      <c r="U12" s="49">
        <v>56.248700095643422</v>
      </c>
      <c r="V12" s="49">
        <v>56.627618041774042</v>
      </c>
      <c r="W12" s="49">
        <v>57.36175284288818</v>
      </c>
      <c r="X12" s="49">
        <v>57.8079440869707</v>
      </c>
      <c r="Y12" s="49">
        <v>57.997941643652297</v>
      </c>
      <c r="Z12" s="49">
        <v>58.238705634474009</v>
      </c>
      <c r="AA12" s="49">
        <v>58.313553189094833</v>
      </c>
      <c r="AB12" s="49">
        <v>58.498563679126057</v>
      </c>
      <c r="AC12" s="49">
        <v>58.409059588935399</v>
      </c>
    </row>
  </sheetData>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J70"/>
  <sheetViews>
    <sheetView topLeftCell="A43" zoomScaleNormal="100" workbookViewId="0">
      <selection activeCell="F76" sqref="F76"/>
    </sheetView>
  </sheetViews>
  <sheetFormatPr defaultRowHeight="15" x14ac:dyDescent="0.25"/>
  <cols>
    <col min="1" max="1" width="44.140625" customWidth="1"/>
    <col min="13" max="13" width="7.7109375" customWidth="1"/>
  </cols>
  <sheetData>
    <row r="1" spans="1:114" ht="18.75" x14ac:dyDescent="0.3">
      <c r="A1" s="10" t="s">
        <v>111</v>
      </c>
    </row>
    <row r="3" spans="1:114" s="12" customFormat="1" x14ac:dyDescent="0.25">
      <c r="A3" s="14" t="s">
        <v>23</v>
      </c>
      <c r="B3" s="14">
        <v>2003</v>
      </c>
      <c r="C3" s="14">
        <v>2004</v>
      </c>
      <c r="D3" s="14">
        <v>2005</v>
      </c>
      <c r="E3" s="14">
        <v>2006</v>
      </c>
      <c r="F3" s="14">
        <v>2007</v>
      </c>
      <c r="G3" s="14">
        <v>2008</v>
      </c>
      <c r="H3" s="14">
        <v>2009</v>
      </c>
      <c r="I3" s="14">
        <v>2010</v>
      </c>
      <c r="J3" s="14">
        <v>2011</v>
      </c>
      <c r="K3" s="16">
        <v>2012</v>
      </c>
      <c r="L3" s="58">
        <v>2013</v>
      </c>
      <c r="M3" s="50">
        <v>2014</v>
      </c>
      <c r="N3" s="50">
        <v>2015</v>
      </c>
      <c r="O3" s="44">
        <v>2016</v>
      </c>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8" customFormat="1" x14ac:dyDescent="0.25">
      <c r="A4" s="14" t="s">
        <v>178</v>
      </c>
      <c r="B4" s="76">
        <v>15131.872799999957</v>
      </c>
      <c r="C4" s="76">
        <v>15098.065399999919</v>
      </c>
      <c r="D4" s="76">
        <v>14907.624399999972</v>
      </c>
      <c r="E4" s="76">
        <v>15145.134199999949</v>
      </c>
      <c r="F4" s="76">
        <v>15167.341699999981</v>
      </c>
      <c r="G4" s="76">
        <v>15222.442499999961</v>
      </c>
      <c r="H4" s="76">
        <v>15341.224299999971</v>
      </c>
      <c r="I4" s="76">
        <v>15338.884799999974</v>
      </c>
      <c r="J4" s="76">
        <v>15292.230599999972</v>
      </c>
      <c r="K4" s="62">
        <v>15305.84531578942</v>
      </c>
      <c r="L4" s="76">
        <v>15315.342699999934</v>
      </c>
      <c r="M4" s="76">
        <v>15330.264499999927</v>
      </c>
      <c r="N4" s="63">
        <v>15418.447999999957</v>
      </c>
      <c r="O4" s="63">
        <v>15534.431500000001</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14" s="8" customFormat="1" x14ac:dyDescent="0.25">
      <c r="A5" s="12" t="s">
        <v>179</v>
      </c>
      <c r="B5" s="77">
        <v>3907.9912000000004</v>
      </c>
      <c r="C5" s="77">
        <v>4154.8099999999986</v>
      </c>
      <c r="D5" s="77">
        <v>4436.9233999999997</v>
      </c>
      <c r="E5" s="77">
        <v>4956.8756999999996</v>
      </c>
      <c r="F5" s="77">
        <v>5471.1767999999993</v>
      </c>
      <c r="G5" s="77">
        <v>6098.2156000000014</v>
      </c>
      <c r="H5" s="77">
        <v>6848.4176000000016</v>
      </c>
      <c r="I5" s="77">
        <v>7289.9025000000001</v>
      </c>
      <c r="J5" s="77">
        <v>7637.1058999999987</v>
      </c>
      <c r="K5" s="77">
        <v>7874.0145999999995</v>
      </c>
      <c r="L5" s="77">
        <v>8153.4829</v>
      </c>
      <c r="M5" s="77">
        <v>8511.0814999999984</v>
      </c>
      <c r="N5" s="78">
        <v>8795.0996999999988</v>
      </c>
      <c r="O5" s="79">
        <v>9313.4278999999988</v>
      </c>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row>
    <row r="6" spans="1:114" s="8" customFormat="1" x14ac:dyDescent="0.25">
      <c r="A6" s="8" t="s">
        <v>112</v>
      </c>
      <c r="B6" s="46">
        <v>326.67480000000006</v>
      </c>
      <c r="C6" s="46">
        <v>355.34930000000014</v>
      </c>
      <c r="D6" s="46">
        <v>392.47430000000003</v>
      </c>
      <c r="E6" s="46">
        <v>431.45640000000014</v>
      </c>
      <c r="F6" s="46">
        <v>431.38870000000009</v>
      </c>
      <c r="G6" s="46">
        <v>442.51229999999987</v>
      </c>
      <c r="H6" s="46">
        <v>464.28979999999973</v>
      </c>
      <c r="I6" s="46">
        <v>486.91579999999976</v>
      </c>
      <c r="J6" s="46">
        <v>478.97769999999986</v>
      </c>
      <c r="K6" s="46">
        <v>460.25109999999972</v>
      </c>
      <c r="L6" s="46">
        <v>448.91379999999998</v>
      </c>
      <c r="M6" s="46">
        <v>460.94459999999998</v>
      </c>
      <c r="N6" s="43">
        <v>472.78630000000004</v>
      </c>
      <c r="O6" s="43">
        <v>458.01879999999977</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row>
    <row r="7" spans="1:114" s="8" customFormat="1" x14ac:dyDescent="0.25">
      <c r="A7" s="8" t="s">
        <v>113</v>
      </c>
      <c r="B7" s="46">
        <v>509.16210000000001</v>
      </c>
      <c r="C7" s="46">
        <v>595.68709999999987</v>
      </c>
      <c r="D7" s="46">
        <v>683.87479999999982</v>
      </c>
      <c r="E7" s="46">
        <v>754.73529999999971</v>
      </c>
      <c r="F7" s="46">
        <v>863.12189999999987</v>
      </c>
      <c r="G7" s="46">
        <v>966.05620000000033</v>
      </c>
      <c r="H7" s="46">
        <v>1078.7555</v>
      </c>
      <c r="I7" s="46">
        <v>1130.9432000000006</v>
      </c>
      <c r="J7" s="46">
        <v>1178.3050999999994</v>
      </c>
      <c r="K7" s="46">
        <v>1205.603499999999</v>
      </c>
      <c r="L7" s="46">
        <v>1253.5536999999993</v>
      </c>
      <c r="M7" s="46">
        <v>1300.4311999999995</v>
      </c>
      <c r="N7" s="43">
        <v>1350.650899999999</v>
      </c>
      <c r="O7" s="43">
        <v>1301.1484999999996</v>
      </c>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row>
    <row r="8" spans="1:114" s="8" customFormat="1" x14ac:dyDescent="0.25">
      <c r="A8" s="8" t="s">
        <v>114</v>
      </c>
      <c r="B8" s="46">
        <v>512.58600000000013</v>
      </c>
      <c r="C8" s="46">
        <v>516.41649999999981</v>
      </c>
      <c r="D8" s="46">
        <v>540.72320000000036</v>
      </c>
      <c r="E8" s="46">
        <v>591.17780000000005</v>
      </c>
      <c r="F8" s="46">
        <v>644.17160000000001</v>
      </c>
      <c r="G8" s="46">
        <v>711.57</v>
      </c>
      <c r="H8" s="46">
        <v>773.96820000000014</v>
      </c>
      <c r="I8" s="46">
        <v>812.99070000000029</v>
      </c>
      <c r="J8" s="46">
        <v>838.49169999999992</v>
      </c>
      <c r="K8" s="46">
        <v>876.71670000000074</v>
      </c>
      <c r="L8" s="46">
        <v>882.14180000000056</v>
      </c>
      <c r="M8" s="46">
        <v>905.26400000000012</v>
      </c>
      <c r="N8" s="43">
        <v>953.63770000000011</v>
      </c>
      <c r="O8" s="80">
        <v>1374</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row>
    <row r="9" spans="1:114" s="8" customFormat="1" x14ac:dyDescent="0.25">
      <c r="A9" s="8" t="s">
        <v>115</v>
      </c>
      <c r="B9" s="46">
        <v>469.10589999999996</v>
      </c>
      <c r="C9" s="46">
        <v>489.1264000000001</v>
      </c>
      <c r="D9" s="46">
        <v>538.15570000000014</v>
      </c>
      <c r="E9" s="46">
        <v>613.58119999999997</v>
      </c>
      <c r="F9" s="46">
        <v>689.23739999999998</v>
      </c>
      <c r="G9" s="46">
        <v>789.12189999999998</v>
      </c>
      <c r="H9" s="46">
        <v>905.51479999999992</v>
      </c>
      <c r="I9" s="46">
        <v>1023.4380000000003</v>
      </c>
      <c r="J9" s="46">
        <v>1120.6596000000002</v>
      </c>
      <c r="K9" s="46">
        <v>1197.251</v>
      </c>
      <c r="L9" s="46">
        <v>1392.3240999999996</v>
      </c>
      <c r="M9" s="46">
        <v>1524.8781999999999</v>
      </c>
      <c r="N9" s="43">
        <v>1622.2128999999995</v>
      </c>
      <c r="O9" s="43">
        <v>1597.7064</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row>
    <row r="10" spans="1:114" s="8" customFormat="1" x14ac:dyDescent="0.25">
      <c r="A10" s="8" t="s">
        <v>116</v>
      </c>
      <c r="B10" s="46">
        <v>817.71729999999957</v>
      </c>
      <c r="C10" s="46">
        <v>854.3586999999992</v>
      </c>
      <c r="D10" s="46">
        <v>847.2473999999994</v>
      </c>
      <c r="E10" s="46">
        <v>865.91329999999982</v>
      </c>
      <c r="F10" s="46">
        <v>902.55939999999987</v>
      </c>
      <c r="G10" s="46">
        <v>932.63089999999966</v>
      </c>
      <c r="H10" s="46">
        <v>1004.3526000000001</v>
      </c>
      <c r="I10" s="46">
        <v>1055.5353999999995</v>
      </c>
      <c r="J10" s="46">
        <v>1096.2168999999992</v>
      </c>
      <c r="K10" s="46">
        <v>1131.2338999999995</v>
      </c>
      <c r="L10" s="46">
        <v>1137.8138999999996</v>
      </c>
      <c r="M10" s="46">
        <v>1124.5136999999995</v>
      </c>
      <c r="N10" s="43">
        <v>1134.6027999999994</v>
      </c>
      <c r="O10" s="43">
        <v>1048.2051999999994</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row>
    <row r="11" spans="1:114" s="8" customFormat="1" x14ac:dyDescent="0.25">
      <c r="A11" s="8" t="s">
        <v>117</v>
      </c>
      <c r="B11" s="46">
        <v>65.460499999999996</v>
      </c>
      <c r="C11" s="46">
        <v>69.56</v>
      </c>
      <c r="D11" s="46">
        <v>90.949999999999989</v>
      </c>
      <c r="E11" s="46">
        <v>133.35</v>
      </c>
      <c r="F11" s="46">
        <v>177.56</v>
      </c>
      <c r="G11" s="46">
        <v>208.59210000000002</v>
      </c>
      <c r="H11" s="46">
        <v>282.3</v>
      </c>
      <c r="I11" s="46">
        <v>292.46999999999997</v>
      </c>
      <c r="J11" s="46">
        <v>278.52</v>
      </c>
      <c r="K11" s="46">
        <v>277.74900000000002</v>
      </c>
      <c r="L11" s="46">
        <v>242.81220000000002</v>
      </c>
      <c r="M11" s="46">
        <v>227.95</v>
      </c>
      <c r="N11" s="43">
        <v>221.88049999999998</v>
      </c>
      <c r="O11" s="43">
        <v>205.7921</v>
      </c>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row>
    <row r="12" spans="1:114" s="8" customFormat="1" x14ac:dyDescent="0.25">
      <c r="A12" s="8" t="s">
        <v>118</v>
      </c>
      <c r="B12" s="46">
        <v>18.3</v>
      </c>
      <c r="C12" s="46">
        <v>15.8</v>
      </c>
      <c r="D12" s="46">
        <v>11.6</v>
      </c>
      <c r="E12" s="46">
        <v>13.8</v>
      </c>
      <c r="F12" s="46">
        <v>12.7</v>
      </c>
      <c r="G12" s="46">
        <v>10.3</v>
      </c>
      <c r="H12" s="46">
        <v>13.100000000000001</v>
      </c>
      <c r="I12" s="46">
        <v>9.4</v>
      </c>
      <c r="J12" s="46">
        <v>9.4</v>
      </c>
      <c r="K12" s="46">
        <v>6.6</v>
      </c>
      <c r="L12" s="46">
        <v>5.0999999999999996</v>
      </c>
      <c r="M12" s="46">
        <v>4.5999999999999996</v>
      </c>
      <c r="N12" s="43">
        <v>3.6</v>
      </c>
      <c r="O12" s="43">
        <v>5.8</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row>
    <row r="13" spans="1:114" s="8" customFormat="1" x14ac:dyDescent="0.25">
      <c r="A13" s="8" t="s">
        <v>119</v>
      </c>
      <c r="B13" s="46">
        <v>101</v>
      </c>
      <c r="C13" s="46">
        <v>100.64</v>
      </c>
      <c r="D13" s="46">
        <v>101.0789</v>
      </c>
      <c r="E13" s="46">
        <v>90.612099999999984</v>
      </c>
      <c r="F13" s="46">
        <v>94.312099999999987</v>
      </c>
      <c r="G13" s="46">
        <v>106.75419999999998</v>
      </c>
      <c r="H13" s="46">
        <v>120.2437</v>
      </c>
      <c r="I13" s="46">
        <v>131.7842</v>
      </c>
      <c r="J13" s="46">
        <v>159.351</v>
      </c>
      <c r="K13" s="46">
        <v>148.73519999999999</v>
      </c>
      <c r="L13" s="46">
        <v>145.85779999999997</v>
      </c>
      <c r="M13" s="46">
        <v>137.33099999999999</v>
      </c>
      <c r="N13" s="43">
        <v>138.59299999999999</v>
      </c>
      <c r="O13" s="43">
        <v>145.35109999999997</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row>
    <row r="14" spans="1:114" s="8" customFormat="1" x14ac:dyDescent="0.25">
      <c r="A14" s="8" t="s">
        <v>120</v>
      </c>
      <c r="B14" s="46">
        <v>193.32710000000003</v>
      </c>
      <c r="C14" s="46">
        <v>195.96750000000011</v>
      </c>
      <c r="D14" s="46">
        <v>195.72150000000005</v>
      </c>
      <c r="E14" s="46">
        <v>232.50839999999999</v>
      </c>
      <c r="F14" s="46">
        <v>257.41609999999997</v>
      </c>
      <c r="G14" s="46">
        <v>296.41260000000017</v>
      </c>
      <c r="H14" s="46">
        <v>327.82990000000007</v>
      </c>
      <c r="I14" s="46">
        <v>377.91319999999985</v>
      </c>
      <c r="J14" s="46">
        <v>406.38079999999997</v>
      </c>
      <c r="K14" s="46">
        <v>449.08760000000001</v>
      </c>
      <c r="L14" s="46">
        <v>452.21609999999981</v>
      </c>
      <c r="M14" s="46">
        <v>458.43589999999989</v>
      </c>
      <c r="N14" s="43">
        <v>486.52430000000004</v>
      </c>
      <c r="O14" s="43">
        <v>480.9813000000002</v>
      </c>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row>
    <row r="15" spans="1:114" s="8" customFormat="1" x14ac:dyDescent="0.25">
      <c r="A15" s="8" t="s">
        <v>121</v>
      </c>
      <c r="B15" s="46">
        <v>127</v>
      </c>
      <c r="C15" s="46">
        <v>151.80640000000002</v>
      </c>
      <c r="D15" s="46">
        <v>158.95800000000003</v>
      </c>
      <c r="E15" s="46">
        <v>172.19470000000001</v>
      </c>
      <c r="F15" s="46">
        <v>195.18310000000005</v>
      </c>
      <c r="G15" s="46">
        <v>225.63950000000006</v>
      </c>
      <c r="H15" s="46">
        <v>271.52580000000006</v>
      </c>
      <c r="I15" s="46">
        <v>300.38580000000002</v>
      </c>
      <c r="J15" s="46">
        <v>321.79310000000004</v>
      </c>
      <c r="K15" s="46">
        <v>323.30570000000006</v>
      </c>
      <c r="L15" s="46">
        <v>329.34990000000005</v>
      </c>
      <c r="M15" s="46">
        <v>351.23780000000005</v>
      </c>
      <c r="N15" s="43">
        <v>329.92790000000008</v>
      </c>
      <c r="O15" s="43">
        <v>359.00940000000008</v>
      </c>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row>
    <row r="16" spans="1:114" s="8" customFormat="1" x14ac:dyDescent="0.25">
      <c r="A16" s="8" t="s">
        <v>122</v>
      </c>
      <c r="B16" s="46">
        <v>80.767400000000009</v>
      </c>
      <c r="C16" s="46">
        <v>99.85290000000002</v>
      </c>
      <c r="D16" s="46">
        <v>116.175</v>
      </c>
      <c r="E16" s="46">
        <v>127.3856</v>
      </c>
      <c r="F16" s="46">
        <v>143.8501</v>
      </c>
      <c r="G16" s="46">
        <v>177.50529999999998</v>
      </c>
      <c r="H16" s="46">
        <v>200.55629999999996</v>
      </c>
      <c r="I16" s="46">
        <v>211.96050000000002</v>
      </c>
      <c r="J16" s="46">
        <v>250.78160000000003</v>
      </c>
      <c r="K16" s="46">
        <v>251.99</v>
      </c>
      <c r="L16" s="46">
        <v>237.76370000000003</v>
      </c>
      <c r="M16" s="46">
        <v>241.88209999999995</v>
      </c>
      <c r="N16" s="43">
        <v>240.70889999999994</v>
      </c>
      <c r="O16" s="43">
        <v>255.33309999999992</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row>
    <row r="17" spans="1:114" s="8" customFormat="1" x14ac:dyDescent="0.25">
      <c r="A17" s="8" t="s">
        <v>19</v>
      </c>
      <c r="B17" s="46">
        <v>223.20519999999996</v>
      </c>
      <c r="C17" s="46">
        <v>265.36020000000002</v>
      </c>
      <c r="D17" s="46">
        <v>332.24789999999996</v>
      </c>
      <c r="E17" s="46">
        <v>405.34009999999989</v>
      </c>
      <c r="F17" s="46">
        <v>462.529</v>
      </c>
      <c r="G17" s="46">
        <v>510.49739999999991</v>
      </c>
      <c r="H17" s="46">
        <v>561.46109999999999</v>
      </c>
      <c r="I17" s="46">
        <v>584.54739999999993</v>
      </c>
      <c r="J17" s="46">
        <v>571.56060000000002</v>
      </c>
      <c r="K17" s="46">
        <v>595.07690000000014</v>
      </c>
      <c r="L17" s="46">
        <v>646.08269999999993</v>
      </c>
      <c r="M17" s="46">
        <v>700.38050000000032</v>
      </c>
      <c r="N17" s="43">
        <v>707.60669999999993</v>
      </c>
      <c r="O17" s="43">
        <v>680.90309999999999</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row>
    <row r="18" spans="1:114" s="8" customFormat="1" x14ac:dyDescent="0.25">
      <c r="A18" s="8" t="s">
        <v>20</v>
      </c>
      <c r="B18" s="46">
        <v>147.24209999999999</v>
      </c>
      <c r="C18" s="46">
        <v>155.00579999999999</v>
      </c>
      <c r="D18" s="46">
        <v>158.65899999999999</v>
      </c>
      <c r="E18" s="46">
        <v>201.35</v>
      </c>
      <c r="F18" s="46">
        <v>233.3571</v>
      </c>
      <c r="G18" s="46">
        <v>288.02839999999998</v>
      </c>
      <c r="H18" s="46">
        <v>340.34939999999995</v>
      </c>
      <c r="I18" s="46">
        <v>371.31569999999999</v>
      </c>
      <c r="J18" s="46">
        <v>386.6373000000001</v>
      </c>
      <c r="K18" s="46">
        <v>400.72160000000002</v>
      </c>
      <c r="L18" s="46">
        <v>412.25580000000002</v>
      </c>
      <c r="M18" s="46">
        <v>471.93209999999999</v>
      </c>
      <c r="N18" s="43">
        <v>475.49209999999999</v>
      </c>
      <c r="O18" s="43">
        <v>472.34999999999997</v>
      </c>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row>
    <row r="19" spans="1:114" s="8" customFormat="1" x14ac:dyDescent="0.25">
      <c r="A19" s="8" t="s">
        <v>123</v>
      </c>
      <c r="B19" s="46">
        <v>93.044799999999995</v>
      </c>
      <c r="C19" s="46">
        <v>91.06450000000001</v>
      </c>
      <c r="D19" s="46">
        <v>84.220000000000013</v>
      </c>
      <c r="E19" s="46">
        <v>86.717900000000014</v>
      </c>
      <c r="F19" s="46">
        <v>81.503199999999993</v>
      </c>
      <c r="G19" s="46">
        <v>90.081699999999998</v>
      </c>
      <c r="H19" s="46">
        <v>88.36</v>
      </c>
      <c r="I19" s="46">
        <v>83.509999999999991</v>
      </c>
      <c r="J19" s="46">
        <v>89.808400000000006</v>
      </c>
      <c r="K19" s="46">
        <v>83.306700000000006</v>
      </c>
      <c r="L19" s="46">
        <v>81.890000000000015</v>
      </c>
      <c r="M19" s="46">
        <v>70.560100000000006</v>
      </c>
      <c r="N19" s="43">
        <v>70.911599999999993</v>
      </c>
      <c r="O19" s="43">
        <v>56.28</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row>
    <row r="20" spans="1:114" s="8" customFormat="1" x14ac:dyDescent="0.25">
      <c r="A20" s="8" t="s">
        <v>21</v>
      </c>
      <c r="B20" s="46">
        <v>21.4</v>
      </c>
      <c r="C20" s="46">
        <v>24.4</v>
      </c>
      <c r="D20" s="46">
        <v>25</v>
      </c>
      <c r="E20" s="46">
        <v>31.8</v>
      </c>
      <c r="F20" s="46">
        <v>34.225000000000001</v>
      </c>
      <c r="G20" s="46">
        <v>33.600000000000009</v>
      </c>
      <c r="H20" s="46">
        <v>41.247399999999999</v>
      </c>
      <c r="I20" s="46">
        <v>39.647400000000005</v>
      </c>
      <c r="J20" s="46">
        <v>42.547400000000003</v>
      </c>
      <c r="K20" s="46">
        <v>36.300000000000004</v>
      </c>
      <c r="L20" s="46">
        <v>33.07</v>
      </c>
      <c r="M20" s="46">
        <v>32.1</v>
      </c>
      <c r="N20" s="43">
        <v>30.000000000000004</v>
      </c>
      <c r="O20" s="43">
        <v>29.534200000000002</v>
      </c>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row>
    <row r="21" spans="1:114" s="8" customFormat="1" x14ac:dyDescent="0.25">
      <c r="A21" s="8" t="s">
        <v>124</v>
      </c>
      <c r="B21" s="46">
        <v>91.4268</v>
      </c>
      <c r="C21" s="46">
        <v>94.54</v>
      </c>
      <c r="D21" s="46">
        <v>107.20609999999998</v>
      </c>
      <c r="E21" s="46">
        <v>135.03710000000001</v>
      </c>
      <c r="F21" s="46">
        <v>163.9</v>
      </c>
      <c r="G21" s="46">
        <v>227.7</v>
      </c>
      <c r="H21" s="46">
        <v>289.89679999999998</v>
      </c>
      <c r="I21" s="46">
        <v>318.41889999999995</v>
      </c>
      <c r="J21" s="46">
        <v>357.36259999999999</v>
      </c>
      <c r="K21" s="46">
        <v>372.37990000000002</v>
      </c>
      <c r="L21" s="46">
        <v>397.69529999999997</v>
      </c>
      <c r="M21" s="46">
        <v>436.9982</v>
      </c>
      <c r="N21" s="43">
        <v>458.54310000000004</v>
      </c>
      <c r="O21" s="43">
        <v>466.28309999999993</v>
      </c>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row>
    <row r="22" spans="1:114" s="8" customFormat="1" x14ac:dyDescent="0.25">
      <c r="A22" s="8" t="s">
        <v>126</v>
      </c>
      <c r="B22" s="46">
        <v>31.549999999999997</v>
      </c>
      <c r="C22" s="46">
        <v>40.650000000000006</v>
      </c>
      <c r="D22" s="46">
        <v>40.75</v>
      </c>
      <c r="E22" s="46">
        <v>47.592100000000002</v>
      </c>
      <c r="F22" s="46">
        <v>52.62210000000001</v>
      </c>
      <c r="G22" s="46">
        <v>47.952600000000004</v>
      </c>
      <c r="H22" s="46">
        <v>52.226299999999995</v>
      </c>
      <c r="I22" s="46">
        <v>57.726299999999995</v>
      </c>
      <c r="J22" s="46">
        <v>48.112099999999998</v>
      </c>
      <c r="K22" s="46">
        <v>50.355800000000002</v>
      </c>
      <c r="L22" s="46">
        <v>53.642099999999992</v>
      </c>
      <c r="M22" s="46">
        <v>55.642099999999999</v>
      </c>
      <c r="N22" s="43">
        <v>58.021000000000001</v>
      </c>
      <c r="O22" s="43">
        <v>70.7316</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row>
    <row r="23" spans="1:114" s="8" customFormat="1" x14ac:dyDescent="0.25">
      <c r="A23" s="8" t="s">
        <v>125</v>
      </c>
      <c r="B23" s="46">
        <v>79.021199999999993</v>
      </c>
      <c r="C23" s="46">
        <v>39.224700000000006</v>
      </c>
      <c r="D23" s="46">
        <v>11.881600000000001</v>
      </c>
      <c r="E23" s="46">
        <v>22.323700000000002</v>
      </c>
      <c r="F23" s="46">
        <v>31.54</v>
      </c>
      <c r="G23" s="46">
        <v>33.2605</v>
      </c>
      <c r="H23" s="46">
        <v>32.440000000000005</v>
      </c>
      <c r="I23" s="46">
        <v>1</v>
      </c>
      <c r="J23" s="46">
        <v>2.2000000000000002</v>
      </c>
      <c r="K23" s="46">
        <v>7.35</v>
      </c>
      <c r="L23" s="46">
        <v>1</v>
      </c>
      <c r="M23" s="46">
        <v>6</v>
      </c>
      <c r="N23" s="43">
        <v>39.4</v>
      </c>
      <c r="O23" s="80">
        <v>306</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row>
    <row r="24" spans="1:114" s="8" customFormat="1" x14ac:dyDescent="0.25">
      <c r="A24" s="12" t="s">
        <v>180</v>
      </c>
      <c r="B24" s="62">
        <v>667.1857</v>
      </c>
      <c r="C24" s="62">
        <v>486.21360000000027</v>
      </c>
      <c r="D24" s="62">
        <v>265.75</v>
      </c>
      <c r="E24" s="62"/>
      <c r="F24" s="62"/>
      <c r="G24" s="81"/>
      <c r="H24" s="62"/>
      <c r="I24" s="62"/>
      <c r="J24" s="62"/>
      <c r="K24" s="62"/>
      <c r="L24" s="62"/>
      <c r="M24" s="62"/>
      <c r="N24" s="62"/>
      <c r="O24" s="1"/>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row>
    <row r="25" spans="1:114" s="12" customFormat="1" x14ac:dyDescent="0.25">
      <c r="A25" s="16" t="s">
        <v>68</v>
      </c>
      <c r="B25" s="82">
        <v>19707.04969999996</v>
      </c>
      <c r="C25" s="82">
        <v>19739.088999999916</v>
      </c>
      <c r="D25" s="82">
        <v>19610.297799999971</v>
      </c>
      <c r="E25" s="82">
        <v>20102.00989999995</v>
      </c>
      <c r="F25" s="82">
        <v>20638.51849999998</v>
      </c>
      <c r="G25" s="82">
        <v>21320.658099999964</v>
      </c>
      <c r="H25" s="82">
        <v>22189.641899999973</v>
      </c>
      <c r="I25" s="82">
        <v>22628.787299999974</v>
      </c>
      <c r="J25" s="82">
        <v>22929.336499999969</v>
      </c>
      <c r="K25" s="82">
        <v>23179.85991578942</v>
      </c>
      <c r="L25" s="82">
        <v>23468.825599999935</v>
      </c>
      <c r="M25" s="82">
        <v>23841.345999999925</v>
      </c>
      <c r="N25" s="82">
        <v>24213.547699999956</v>
      </c>
      <c r="O25" s="82">
        <v>24847.859400000001</v>
      </c>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1:114" x14ac:dyDescent="0.25">
      <c r="A26" s="8"/>
    </row>
    <row r="27" spans="1:114" x14ac:dyDescent="0.25">
      <c r="A27" s="16" t="s">
        <v>184</v>
      </c>
      <c r="B27" s="16">
        <v>2003</v>
      </c>
      <c r="C27" s="16">
        <v>2004</v>
      </c>
      <c r="D27" s="16">
        <v>2005</v>
      </c>
      <c r="E27" s="16">
        <v>2006</v>
      </c>
      <c r="F27" s="16">
        <v>2007</v>
      </c>
      <c r="G27" s="16">
        <v>2008</v>
      </c>
      <c r="H27" s="16">
        <v>2009</v>
      </c>
      <c r="I27" s="16">
        <v>2010</v>
      </c>
      <c r="J27" s="16">
        <v>2011</v>
      </c>
      <c r="K27" s="16">
        <v>2012</v>
      </c>
      <c r="L27" s="50">
        <v>2013</v>
      </c>
      <c r="M27" s="50">
        <v>2014</v>
      </c>
      <c r="N27" s="50">
        <v>2015</v>
      </c>
      <c r="O27" s="50">
        <v>2016</v>
      </c>
    </row>
    <row r="28" spans="1:114" x14ac:dyDescent="0.25">
      <c r="A28" s="14" t="s">
        <v>178</v>
      </c>
      <c r="B28" s="83">
        <v>76.784059665714395</v>
      </c>
      <c r="C28" s="83">
        <v>76.48815707756313</v>
      </c>
      <c r="D28" s="83">
        <v>76.019367742594881</v>
      </c>
      <c r="E28" s="83">
        <v>75.341392603731563</v>
      </c>
      <c r="F28" s="83">
        <v>73.490457660514707</v>
      </c>
      <c r="G28" s="83">
        <v>71.397620226366215</v>
      </c>
      <c r="H28" s="83">
        <v>69.136871920407103</v>
      </c>
      <c r="I28" s="83">
        <v>67.784829105711694</v>
      </c>
      <c r="J28" s="83">
        <v>66.692861348168506</v>
      </c>
      <c r="K28" s="83">
        <v>66.030792987508704</v>
      </c>
      <c r="L28" s="83">
        <v>65.258240702082588</v>
      </c>
      <c r="M28" s="83">
        <v>64.301170328218788</v>
      </c>
      <c r="N28" s="83">
        <v>63.676947265352545</v>
      </c>
      <c r="O28" s="83">
        <v>62.518188186464066</v>
      </c>
    </row>
    <row r="29" spans="1:114" x14ac:dyDescent="0.25">
      <c r="A29" s="12" t="s">
        <v>181</v>
      </c>
      <c r="B29" s="83">
        <v>19.8304224097025</v>
      </c>
      <c r="C29" s="83">
        <v>21.048641099900873</v>
      </c>
      <c r="D29" s="83">
        <v>22.625476906322177</v>
      </c>
      <c r="E29" s="83">
        <v>24.658607396268437</v>
      </c>
      <c r="F29" s="83">
        <v>26.509542339485293</v>
      </c>
      <c r="G29" s="83">
        <v>28.602379773633785</v>
      </c>
      <c r="H29" s="83">
        <v>30.863128079592897</v>
      </c>
      <c r="I29" s="83">
        <v>32.215170894288306</v>
      </c>
      <c r="J29" s="83">
        <v>33.307138651831494</v>
      </c>
      <c r="K29" s="83">
        <v>33.969207012491296</v>
      </c>
      <c r="L29" s="83">
        <v>34.741759297917412</v>
      </c>
      <c r="M29" s="83">
        <v>35.698829671781212</v>
      </c>
      <c r="N29" s="83">
        <v>36.323052734647455</v>
      </c>
      <c r="O29" s="83">
        <v>37.481811813535934</v>
      </c>
    </row>
    <row r="30" spans="1:114" x14ac:dyDescent="0.25">
      <c r="A30" s="8" t="s">
        <v>112</v>
      </c>
      <c r="B30" s="6">
        <v>1.6576545194382939</v>
      </c>
      <c r="C30" s="6">
        <v>1.8002315101776059</v>
      </c>
      <c r="D30" s="6">
        <v>2.0013683830951341</v>
      </c>
      <c r="E30" s="6">
        <v>2.1463346309465363</v>
      </c>
      <c r="F30" s="6">
        <v>2.0902115624239235</v>
      </c>
      <c r="G30" s="6">
        <v>2.0755095735060856</v>
      </c>
      <c r="H30" s="6">
        <v>2.0923717565717017</v>
      </c>
      <c r="I30" s="6">
        <v>2.1517538414442576</v>
      </c>
      <c r="J30" s="6">
        <v>2.08892961207142</v>
      </c>
      <c r="K30" s="6">
        <v>1.9855646309859298</v>
      </c>
      <c r="L30" s="6">
        <v>1.9128089647570659</v>
      </c>
      <c r="M30" s="6">
        <v>1.9333832913628342</v>
      </c>
      <c r="N30" s="6">
        <v>1.9525693048276476</v>
      </c>
      <c r="O30" s="6">
        <v>1.8432927868225129</v>
      </c>
    </row>
    <row r="31" spans="1:114" x14ac:dyDescent="0.25">
      <c r="A31" s="8" t="s">
        <v>113</v>
      </c>
      <c r="B31" s="6">
        <v>2.5836546197983203</v>
      </c>
      <c r="C31" s="6">
        <v>3.017804418430873</v>
      </c>
      <c r="D31" s="6">
        <v>3.4873249094667025</v>
      </c>
      <c r="E31" s="6">
        <v>3.7545265560733885</v>
      </c>
      <c r="F31" s="6">
        <v>4.1820923338077813</v>
      </c>
      <c r="G31" s="6">
        <v>4.5310805861100594</v>
      </c>
      <c r="H31" s="6">
        <v>4.8615273056750015</v>
      </c>
      <c r="I31" s="6">
        <v>4.9978073725585901</v>
      </c>
      <c r="J31" s="6">
        <v>5.1388538870280911</v>
      </c>
      <c r="K31" s="6">
        <v>5.201081906361213</v>
      </c>
      <c r="L31" s="6">
        <v>5.3413567485882325</v>
      </c>
      <c r="M31" s="6">
        <v>5.4545208982748017</v>
      </c>
      <c r="N31" s="6">
        <v>5.5780793328356486</v>
      </c>
      <c r="O31" s="6">
        <v>5.236461133549394</v>
      </c>
    </row>
    <row r="32" spans="1:114" x14ac:dyDescent="0.25">
      <c r="A32" s="8" t="s">
        <v>114</v>
      </c>
      <c r="B32" s="6">
        <v>2.6010286055147116</v>
      </c>
      <c r="C32" s="6">
        <v>2.6162124300670717</v>
      </c>
      <c r="D32" s="6">
        <v>2.7573431342791803</v>
      </c>
      <c r="E32" s="6">
        <v>2.9408890103073801</v>
      </c>
      <c r="F32" s="6">
        <v>3.1212104686680906</v>
      </c>
      <c r="G32" s="6">
        <v>3.3374673364327401</v>
      </c>
      <c r="H32" s="6">
        <v>3.4879706643666077</v>
      </c>
      <c r="I32" s="6">
        <v>3.5927276580128584</v>
      </c>
      <c r="J32" s="6">
        <v>3.6568511260672594</v>
      </c>
      <c r="K32" s="6">
        <v>3.7822346777980647</v>
      </c>
      <c r="L32" s="6">
        <v>3.758781180767746</v>
      </c>
      <c r="M32" s="6">
        <v>3.7970339426306001</v>
      </c>
      <c r="N32" s="6">
        <v>3.9384468224786486</v>
      </c>
      <c r="O32" s="6">
        <v>5.5296513791445543</v>
      </c>
    </row>
    <row r="33" spans="1:15" x14ac:dyDescent="0.25">
      <c r="A33" s="8" t="s">
        <v>115</v>
      </c>
      <c r="B33" s="6">
        <v>2.3803963918556561</v>
      </c>
      <c r="C33" s="6">
        <v>2.4779583292825835</v>
      </c>
      <c r="D33" s="6">
        <v>2.7442505233143422</v>
      </c>
      <c r="E33" s="6">
        <v>3.0523375674986681</v>
      </c>
      <c r="F33" s="6">
        <v>3.3395681962346311</v>
      </c>
      <c r="G33" s="6">
        <v>3.701207984757287</v>
      </c>
      <c r="H33" s="6">
        <v>4.080799519346912</v>
      </c>
      <c r="I33" s="6">
        <v>4.5227257936177674</v>
      </c>
      <c r="J33" s="6">
        <v>4.887448880171485</v>
      </c>
      <c r="K33" s="6">
        <v>5.1650484703079185</v>
      </c>
      <c r="L33" s="6">
        <v>5.9326534856520619</v>
      </c>
      <c r="M33" s="6">
        <v>6.3959400614378259</v>
      </c>
      <c r="N33" s="6">
        <v>6.6996085005750832</v>
      </c>
      <c r="O33" s="6">
        <v>6.429955893906901</v>
      </c>
    </row>
    <row r="34" spans="1:15" x14ac:dyDescent="0.25">
      <c r="A34" s="8" t="s">
        <v>116</v>
      </c>
      <c r="B34" s="6">
        <v>4.1493643769518744</v>
      </c>
      <c r="C34" s="6">
        <v>4.3282580062332299</v>
      </c>
      <c r="D34" s="6">
        <v>4.3204208760154605</v>
      </c>
      <c r="E34" s="6">
        <v>4.307595630027035</v>
      </c>
      <c r="F34" s="6">
        <v>4.3731792085754639</v>
      </c>
      <c r="G34" s="6">
        <v>4.3743063446995629</v>
      </c>
      <c r="H34" s="6">
        <v>4.5262226606730467</v>
      </c>
      <c r="I34" s="6">
        <v>4.6645690111727767</v>
      </c>
      <c r="J34" s="6">
        <v>4.7808487611492847</v>
      </c>
      <c r="K34" s="6">
        <v>4.8802447646779656</v>
      </c>
      <c r="L34" s="6">
        <v>4.8481927446765924</v>
      </c>
      <c r="M34" s="6">
        <v>4.7166535815553496</v>
      </c>
      <c r="N34" s="6">
        <v>4.6858180967838985</v>
      </c>
      <c r="O34" s="6">
        <v>4.2184929620134577</v>
      </c>
    </row>
    <row r="35" spans="1:15" x14ac:dyDescent="0.25">
      <c r="A35" s="8" t="s">
        <v>117</v>
      </c>
      <c r="B35" s="6">
        <v>0.3321679348076142</v>
      </c>
      <c r="C35" s="6">
        <v>0.35239721549459702</v>
      </c>
      <c r="D35" s="6">
        <v>0.46378693953337174</v>
      </c>
      <c r="E35" s="6">
        <v>0.66336650247098095</v>
      </c>
      <c r="F35" s="6">
        <v>0.86033307090332167</v>
      </c>
      <c r="G35" s="6">
        <v>0.97835676094820156</v>
      </c>
      <c r="H35" s="6">
        <v>1.2722152131711524</v>
      </c>
      <c r="I35" s="6">
        <v>1.2924687307481135</v>
      </c>
      <c r="J35" s="6">
        <v>1.2146884407230902</v>
      </c>
      <c r="K35" s="6">
        <v>1.1982341610736216</v>
      </c>
      <c r="L35" s="6">
        <v>1.0346158948831281</v>
      </c>
      <c r="M35" s="6">
        <v>0.95611212554861913</v>
      </c>
      <c r="N35" s="6">
        <v>0.91634857786659818</v>
      </c>
      <c r="O35" s="6">
        <v>0.82820856592580372</v>
      </c>
    </row>
    <row r="36" spans="1:15" x14ac:dyDescent="0.25">
      <c r="A36" s="8" t="s">
        <v>118</v>
      </c>
      <c r="B36" s="6">
        <v>9.2860170743873649E-2</v>
      </c>
      <c r="C36" s="6">
        <v>8.0044220885776785E-2</v>
      </c>
      <c r="D36" s="6">
        <v>5.915259481679068E-2</v>
      </c>
      <c r="E36" s="6">
        <v>6.8649851774274739E-2</v>
      </c>
      <c r="F36" s="6">
        <v>6.1535424647849661E-2</v>
      </c>
      <c r="G36" s="6">
        <v>4.8309953434317383E-2</v>
      </c>
      <c r="H36" s="6">
        <v>5.9036554348360241E-2</v>
      </c>
      <c r="I36" s="6">
        <v>4.1540007758170981E-2</v>
      </c>
      <c r="J36" s="6">
        <v>4.0995516813144652E-2</v>
      </c>
      <c r="K36" s="6">
        <v>2.8472993469232651E-2</v>
      </c>
      <c r="L36" s="6">
        <v>2.1730955297567228E-2</v>
      </c>
      <c r="M36" s="6">
        <v>1.9294212667355332E-2</v>
      </c>
      <c r="N36" s="6">
        <v>1.4867709782156402E-2</v>
      </c>
      <c r="O36" s="6">
        <v>2.3342050945442807E-2</v>
      </c>
    </row>
    <row r="37" spans="1:15" x14ac:dyDescent="0.25">
      <c r="A37" s="8" t="s">
        <v>119</v>
      </c>
      <c r="B37" s="6">
        <v>0.51250695328585993</v>
      </c>
      <c r="C37" s="6">
        <v>0.5098512905028213</v>
      </c>
      <c r="D37" s="6">
        <v>0.5154378634678366</v>
      </c>
      <c r="E37" s="6">
        <v>0.45076139376491015</v>
      </c>
      <c r="F37" s="6">
        <v>0.45697126952208356</v>
      </c>
      <c r="G37" s="6">
        <v>0.5007078088269713</v>
      </c>
      <c r="H37" s="6">
        <v>0.54189112443495613</v>
      </c>
      <c r="I37" s="6">
        <v>0.58237411600046352</v>
      </c>
      <c r="J37" s="6">
        <v>0.69496559571185246</v>
      </c>
      <c r="K37" s="6">
        <v>0.64165702700682015</v>
      </c>
      <c r="L37" s="6">
        <v>0.6214959473728433</v>
      </c>
      <c r="M37" s="6">
        <v>0.57602033039577727</v>
      </c>
      <c r="N37" s="6">
        <v>0.57237791717733399</v>
      </c>
      <c r="O37" s="6">
        <v>0.58496427261657791</v>
      </c>
    </row>
    <row r="38" spans="1:15" x14ac:dyDescent="0.25">
      <c r="A38" s="8" t="s">
        <v>120</v>
      </c>
      <c r="B38" s="6">
        <v>0.98100478226327525</v>
      </c>
      <c r="C38" s="6">
        <v>0.99278897825528289</v>
      </c>
      <c r="D38" s="6">
        <v>0.99805470572711208</v>
      </c>
      <c r="E38" s="6">
        <v>1.1566425504546218</v>
      </c>
      <c r="F38" s="6">
        <v>1.2472605531254592</v>
      </c>
      <c r="G38" s="6">
        <v>1.3902600877033935</v>
      </c>
      <c r="H38" s="6">
        <v>1.4774005884250005</v>
      </c>
      <c r="I38" s="6">
        <v>1.6700550276505548</v>
      </c>
      <c r="J38" s="6">
        <v>1.7723181828658694</v>
      </c>
      <c r="K38" s="6">
        <v>1.9374042881686921</v>
      </c>
      <c r="L38" s="6">
        <v>1.9268799713608211</v>
      </c>
      <c r="M38" s="6">
        <v>1.9228608149892263</v>
      </c>
      <c r="N38" s="6">
        <v>2.0093061373241103</v>
      </c>
      <c r="O38" s="6">
        <v>1.9357051738629856</v>
      </c>
    </row>
    <row r="39" spans="1:15" x14ac:dyDescent="0.25">
      <c r="A39" s="8" t="s">
        <v>121</v>
      </c>
      <c r="B39" s="6">
        <v>0.64443943630994271</v>
      </c>
      <c r="C39" s="6">
        <v>0.76906487427054337</v>
      </c>
      <c r="D39" s="6">
        <v>0.81058432473167363</v>
      </c>
      <c r="E39" s="6">
        <v>0.85660439357360207</v>
      </c>
      <c r="F39" s="6">
        <v>0.94572243642391407</v>
      </c>
      <c r="G39" s="6">
        <v>1.058313955140064</v>
      </c>
      <c r="H39" s="6">
        <v>1.2236601258535875</v>
      </c>
      <c r="I39" s="6">
        <v>1.3274498364302552</v>
      </c>
      <c r="J39" s="6">
        <v>1.4034121746174404</v>
      </c>
      <c r="K39" s="6">
        <v>1.394769861312984</v>
      </c>
      <c r="L39" s="6">
        <v>1.4033505792467134</v>
      </c>
      <c r="M39" s="6">
        <v>1.4732297413073958</v>
      </c>
      <c r="N39" s="6">
        <v>1.362575629510089</v>
      </c>
      <c r="O39" s="6">
        <v>1.4448302939125615</v>
      </c>
    </row>
    <row r="40" spans="1:15" x14ac:dyDescent="0.25">
      <c r="A40" s="8" t="s">
        <v>122</v>
      </c>
      <c r="B40" s="6">
        <v>0.40984013959228088</v>
      </c>
      <c r="C40" s="6">
        <v>0.50586377111932801</v>
      </c>
      <c r="D40" s="6">
        <v>0.59241833645178077</v>
      </c>
      <c r="E40" s="6">
        <v>0.63369583754906178</v>
      </c>
      <c r="F40" s="6">
        <v>0.69699818812091641</v>
      </c>
      <c r="G40" s="6">
        <v>0.83255075508199372</v>
      </c>
      <c r="H40" s="6">
        <v>0.90382846601954492</v>
      </c>
      <c r="I40" s="6">
        <v>0.93668519302402153</v>
      </c>
      <c r="J40" s="6">
        <v>1.0937150318326934</v>
      </c>
      <c r="K40" s="6">
        <v>1.087107518835142</v>
      </c>
      <c r="L40" s="6">
        <v>1.0131043796243502</v>
      </c>
      <c r="M40" s="6">
        <v>1.0145488430057628</v>
      </c>
      <c r="N40" s="6">
        <v>0.99410835199502967</v>
      </c>
      <c r="O40" s="6">
        <v>1.0275859014237658</v>
      </c>
    </row>
    <row r="41" spans="1:15" x14ac:dyDescent="0.25">
      <c r="A41" s="8" t="s">
        <v>19</v>
      </c>
      <c r="B41" s="6">
        <v>1.1326160099956537</v>
      </c>
      <c r="C41" s="6">
        <v>1.3443386369046775</v>
      </c>
      <c r="D41" s="6">
        <v>1.6942521902956542</v>
      </c>
      <c r="E41" s="6">
        <v>2.0164157813891084</v>
      </c>
      <c r="F41" s="6">
        <v>2.2410959391295475</v>
      </c>
      <c r="G41" s="6">
        <v>2.3943791866349602</v>
      </c>
      <c r="H41" s="6">
        <v>2.5302846369954293</v>
      </c>
      <c r="I41" s="6">
        <v>2.5832025032998591</v>
      </c>
      <c r="J41" s="6">
        <v>2.4927044879820262</v>
      </c>
      <c r="K41" s="6">
        <v>2.567215255665336</v>
      </c>
      <c r="L41" s="6">
        <v>2.7529400533787332</v>
      </c>
      <c r="M41" s="6">
        <v>2.9376718076236239</v>
      </c>
      <c r="N41" s="6">
        <v>2.9223586265303916</v>
      </c>
      <c r="O41" s="6">
        <v>2.7402887670879204</v>
      </c>
    </row>
    <row r="42" spans="1:15" x14ac:dyDescent="0.25">
      <c r="A42" s="8" t="s">
        <v>20</v>
      </c>
      <c r="B42" s="6">
        <v>0.74715445610308828</v>
      </c>
      <c r="C42" s="6">
        <v>0.78527332239092007</v>
      </c>
      <c r="D42" s="6">
        <v>0.80905961560665451</v>
      </c>
      <c r="E42" s="6">
        <v>1.0016411344021896</v>
      </c>
      <c r="F42" s="6">
        <v>1.1306872632354896</v>
      </c>
      <c r="G42" s="6">
        <v>1.3509357856078583</v>
      </c>
      <c r="H42" s="6">
        <v>1.5338210572925035</v>
      </c>
      <c r="I42" s="6">
        <v>1.6408996870990094</v>
      </c>
      <c r="J42" s="6">
        <v>1.6862123332700911</v>
      </c>
      <c r="K42" s="6">
        <v>1.7287490151182516</v>
      </c>
      <c r="L42" s="6">
        <v>1.7566102668554542</v>
      </c>
      <c r="M42" s="6">
        <v>1.9794691960764357</v>
      </c>
      <c r="N42" s="6">
        <v>1.9637440406966917</v>
      </c>
      <c r="O42" s="6">
        <v>1.9009685800137774</v>
      </c>
    </row>
    <row r="43" spans="1:15" x14ac:dyDescent="0.25">
      <c r="A43" s="8" t="s">
        <v>123</v>
      </c>
      <c r="B43" s="6">
        <v>0.47213967294150677</v>
      </c>
      <c r="C43" s="6">
        <v>0.46134094638308987</v>
      </c>
      <c r="D43" s="6">
        <v>0.42946823581638893</v>
      </c>
      <c r="E43" s="6">
        <v>0.43138920153452032</v>
      </c>
      <c r="F43" s="6">
        <v>0.39490819072115119</v>
      </c>
      <c r="G43" s="6">
        <v>0.42250900313438328</v>
      </c>
      <c r="H43" s="6">
        <v>0.39820381238329083</v>
      </c>
      <c r="I43" s="6">
        <v>0.3690431965834956</v>
      </c>
      <c r="J43" s="6">
        <v>0.39167465661293832</v>
      </c>
      <c r="K43" s="6">
        <v>0.35939259470353396</v>
      </c>
      <c r="L43" s="6">
        <v>0.34893096653289818</v>
      </c>
      <c r="M43" s="6">
        <v>0.29595686418040418</v>
      </c>
      <c r="N43" s="6">
        <v>0.29285919138565608</v>
      </c>
      <c r="O43" s="6">
        <v>0.22649838400164163</v>
      </c>
    </row>
    <row r="44" spans="1:15" x14ac:dyDescent="0.25">
      <c r="A44" s="8" t="s">
        <v>21</v>
      </c>
      <c r="B44" s="6">
        <v>0.10859058218136042</v>
      </c>
      <c r="C44" s="6">
        <v>0.12361259427930084</v>
      </c>
      <c r="D44" s="6">
        <v>0.12748404055342819</v>
      </c>
      <c r="E44" s="6">
        <v>0.1581931366972418</v>
      </c>
      <c r="F44" s="6">
        <v>0.16583070146241374</v>
      </c>
      <c r="G44" s="6">
        <v>0.15759363450418101</v>
      </c>
      <c r="H44" s="6">
        <v>0.18588582991057664</v>
      </c>
      <c r="I44" s="6">
        <v>0.17520779825439453</v>
      </c>
      <c r="J44" s="6">
        <v>0.18555879277187137</v>
      </c>
      <c r="K44" s="6">
        <v>0.15660146408077963</v>
      </c>
      <c r="L44" s="6">
        <v>0.14091033170402908</v>
      </c>
      <c r="M44" s="6">
        <v>0.13464004926567527</v>
      </c>
      <c r="N44" s="6">
        <v>0.12389758151797005</v>
      </c>
      <c r="O44" s="6">
        <v>0.11886013810912019</v>
      </c>
    </row>
    <row r="45" spans="1:15" x14ac:dyDescent="0.25">
      <c r="A45" s="8" t="s">
        <v>124</v>
      </c>
      <c r="B45" s="6">
        <v>0.46392941303639268</v>
      </c>
      <c r="C45" s="6">
        <v>0.47894814193299606</v>
      </c>
      <c r="D45" s="6">
        <v>0.54668267199899501</v>
      </c>
      <c r="E45" s="6">
        <v>0.67175919558173314</v>
      </c>
      <c r="F45" s="6">
        <v>0.79414614958917795</v>
      </c>
      <c r="G45" s="6">
        <v>1.0679782909702977</v>
      </c>
      <c r="H45" s="6">
        <v>1.3064510067645587</v>
      </c>
      <c r="I45" s="6">
        <v>1.4071408059944968</v>
      </c>
      <c r="J45" s="6">
        <v>1.5585387741158603</v>
      </c>
      <c r="K45" s="6">
        <v>1.6064803728444714</v>
      </c>
      <c r="L45" s="6">
        <v>1.6945683894808998</v>
      </c>
      <c r="M45" s="6">
        <v>1.832942653489452</v>
      </c>
      <c r="N45" s="6">
        <v>1.8937460370584229</v>
      </c>
      <c r="O45" s="6">
        <v>1.8765523922756902</v>
      </c>
    </row>
    <row r="46" spans="1:15" x14ac:dyDescent="0.25">
      <c r="A46" s="8" t="s">
        <v>126</v>
      </c>
      <c r="B46" s="6">
        <v>0.16009499382345424</v>
      </c>
      <c r="C46" s="6">
        <v>0.20593655563334345</v>
      </c>
      <c r="D46" s="6">
        <v>0.20779898610208797</v>
      </c>
      <c r="E46" s="6">
        <v>0.2367529427990189</v>
      </c>
      <c r="F46" s="6">
        <v>0.25497033617020554</v>
      </c>
      <c r="G46" s="6">
        <v>0.22491144398586871</v>
      </c>
      <c r="H46" s="6">
        <v>0.23536341972242489</v>
      </c>
      <c r="I46" s="6">
        <v>0.25510116487771339</v>
      </c>
      <c r="J46" s="6">
        <v>0.2098277026027337</v>
      </c>
      <c r="K46" s="6">
        <v>0.21723944917242211</v>
      </c>
      <c r="L46" s="6">
        <v>0.22856746611130016</v>
      </c>
      <c r="M46" s="6">
        <v>0.23338489362135917</v>
      </c>
      <c r="N46" s="6">
        <v>0.23962205257513797</v>
      </c>
      <c r="O46" s="6">
        <v>0.28465872597460046</v>
      </c>
    </row>
    <row r="47" spans="1:15" x14ac:dyDescent="0.25">
      <c r="A47" s="8" t="s">
        <v>125</v>
      </c>
      <c r="B47" s="6">
        <v>0.40097935105933263</v>
      </c>
      <c r="C47" s="6">
        <v>0.19871585765685626</v>
      </c>
      <c r="D47" s="6">
        <v>6.0588575049584495E-2</v>
      </c>
      <c r="E47" s="6">
        <v>0.11105207942415778</v>
      </c>
      <c r="F47" s="6">
        <v>0.15282104672387231</v>
      </c>
      <c r="G47" s="6">
        <v>0.15600128215554498</v>
      </c>
      <c r="H47" s="6">
        <v>0.1461943376382295</v>
      </c>
      <c r="I47" s="6">
        <v>4.4191497615075513E-3</v>
      </c>
      <c r="J47" s="6">
        <v>9.5946954243530044E-3</v>
      </c>
      <c r="K47" s="6">
        <v>3.1708560908918187E-2</v>
      </c>
      <c r="L47" s="6">
        <v>4.2609716269739664E-3</v>
      </c>
      <c r="M47" s="6">
        <v>2.5166364348724348E-2</v>
      </c>
      <c r="N47" s="6">
        <v>0.16271882372693394</v>
      </c>
      <c r="O47" s="6">
        <v>1.2314944119492239</v>
      </c>
    </row>
    <row r="48" spans="1:15" x14ac:dyDescent="0.25">
      <c r="A48" s="12" t="s">
        <v>182</v>
      </c>
      <c r="B48" s="83">
        <v>3.3855179245831071</v>
      </c>
      <c r="C48" s="83">
        <v>2.4632018225359964</v>
      </c>
      <c r="D48" s="83">
        <v>1.3551553510829417</v>
      </c>
      <c r="E48" s="83">
        <v>0</v>
      </c>
      <c r="F48" s="83">
        <v>0</v>
      </c>
      <c r="G48" s="83">
        <v>0</v>
      </c>
      <c r="H48" s="83">
        <v>0</v>
      </c>
      <c r="I48" s="83">
        <v>0</v>
      </c>
      <c r="J48" s="83">
        <v>0</v>
      </c>
      <c r="K48" s="83">
        <v>0</v>
      </c>
      <c r="L48" s="83">
        <v>0</v>
      </c>
      <c r="M48" s="83">
        <v>0</v>
      </c>
      <c r="N48" s="83">
        <v>0</v>
      </c>
      <c r="O48" s="83">
        <v>0</v>
      </c>
    </row>
    <row r="49" spans="1:15" x14ac:dyDescent="0.25">
      <c r="A49" s="16" t="s">
        <v>68</v>
      </c>
      <c r="B49" s="18">
        <v>100.00000000000001</v>
      </c>
      <c r="C49" s="18">
        <v>100</v>
      </c>
      <c r="D49" s="18">
        <v>100</v>
      </c>
      <c r="E49" s="18">
        <v>100</v>
      </c>
      <c r="F49" s="18">
        <v>100</v>
      </c>
      <c r="G49" s="18">
        <v>100</v>
      </c>
      <c r="H49" s="18">
        <v>100</v>
      </c>
      <c r="I49" s="18">
        <v>100</v>
      </c>
      <c r="J49" s="18">
        <v>100</v>
      </c>
      <c r="K49" s="18">
        <v>100</v>
      </c>
      <c r="L49" s="49">
        <v>100</v>
      </c>
      <c r="M49" s="49">
        <v>100</v>
      </c>
      <c r="N49" s="49">
        <v>100</v>
      </c>
      <c r="O49" s="49">
        <v>100</v>
      </c>
    </row>
    <row r="51" spans="1:15" x14ac:dyDescent="0.25">
      <c r="A51" s="16" t="s">
        <v>183</v>
      </c>
      <c r="B51" s="16">
        <v>2003</v>
      </c>
      <c r="C51" s="16">
        <v>2004</v>
      </c>
      <c r="D51" s="16">
        <v>2005</v>
      </c>
      <c r="E51" s="16">
        <v>2006</v>
      </c>
      <c r="F51" s="16">
        <v>2007</v>
      </c>
      <c r="G51" s="16">
        <v>2008</v>
      </c>
      <c r="H51" s="16">
        <v>2009</v>
      </c>
      <c r="I51" s="16">
        <v>2010</v>
      </c>
      <c r="J51" s="16">
        <v>2011</v>
      </c>
      <c r="K51" s="16">
        <v>2012</v>
      </c>
      <c r="L51" s="50">
        <v>2013</v>
      </c>
      <c r="M51" s="50">
        <v>2014</v>
      </c>
      <c r="N51" s="50">
        <v>2015</v>
      </c>
      <c r="O51" s="50">
        <v>2016</v>
      </c>
    </row>
    <row r="52" spans="1:15" x14ac:dyDescent="0.25">
      <c r="A52" s="8" t="s">
        <v>112</v>
      </c>
      <c r="B52" s="6">
        <v>8.3591488128223013</v>
      </c>
      <c r="C52" s="6">
        <v>8.552720822372148</v>
      </c>
      <c r="D52" s="6">
        <v>8.8456406527099389</v>
      </c>
      <c r="E52" s="6">
        <v>8.7042005108177349</v>
      </c>
      <c r="F52" s="6">
        <v>7.8847515949402354</v>
      </c>
      <c r="G52" s="6">
        <v>7.2564226820711255</v>
      </c>
      <c r="H52" s="6">
        <v>6.7795194031391963</v>
      </c>
      <c r="I52" s="6">
        <v>6.6793184133806971</v>
      </c>
      <c r="J52" s="6">
        <v>6.2717174054113869</v>
      </c>
      <c r="K52" s="6">
        <v>5.8451898222286722</v>
      </c>
      <c r="L52" s="6">
        <v>5.5057918868021414</v>
      </c>
      <c r="M52" s="6">
        <v>5.4158170145591962</v>
      </c>
      <c r="N52" s="6">
        <v>5.3755649864890112</v>
      </c>
      <c r="O52" s="6">
        <v>4.9178326703962547</v>
      </c>
    </row>
    <row r="53" spans="1:15" x14ac:dyDescent="0.25">
      <c r="A53" s="8" t="s">
        <v>113</v>
      </c>
      <c r="B53" s="6">
        <v>13.028742234629393</v>
      </c>
      <c r="C53" s="6">
        <v>14.337288588407175</v>
      </c>
      <c r="D53" s="6">
        <v>15.413265867966075</v>
      </c>
      <c r="E53" s="6">
        <v>15.226028362986785</v>
      </c>
      <c r="F53" s="6">
        <v>15.775799824271807</v>
      </c>
      <c r="G53" s="6">
        <v>15.84162094892152</v>
      </c>
      <c r="H53" s="6">
        <v>15.751894277007869</v>
      </c>
      <c r="I53" s="6">
        <v>15.513831632178901</v>
      </c>
      <c r="J53" s="6">
        <v>15.428686146672387</v>
      </c>
      <c r="K53" s="6">
        <v>15.311166682368091</v>
      </c>
      <c r="L53" s="6">
        <v>15.374456724499897</v>
      </c>
      <c r="M53" s="6">
        <v>15.279270912868121</v>
      </c>
      <c r="N53" s="6">
        <v>15.356857182642274</v>
      </c>
      <c r="O53" s="6">
        <v>13.970672387982944</v>
      </c>
    </row>
    <row r="54" spans="1:15" x14ac:dyDescent="0.25">
      <c r="A54" s="8" t="s">
        <v>114</v>
      </c>
      <c r="B54" s="6">
        <v>13.116355021474973</v>
      </c>
      <c r="C54" s="6">
        <v>12.42936500104698</v>
      </c>
      <c r="D54" s="6">
        <v>12.186895090413334</v>
      </c>
      <c r="E54" s="6">
        <v>11.926419700215602</v>
      </c>
      <c r="F54" s="6">
        <v>11.773913063822029</v>
      </c>
      <c r="G54" s="6">
        <v>11.668495289015363</v>
      </c>
      <c r="H54" s="6">
        <v>11.301416549131</v>
      </c>
      <c r="I54" s="6">
        <v>11.152284958543687</v>
      </c>
      <c r="J54" s="6">
        <v>10.979181262891746</v>
      </c>
      <c r="K54" s="6">
        <v>11.134303713381492</v>
      </c>
      <c r="L54" s="6">
        <v>10.819202184136556</v>
      </c>
      <c r="M54" s="6">
        <v>10.636298101480996</v>
      </c>
      <c r="N54" s="6">
        <v>10.842829899927118</v>
      </c>
      <c r="O54" s="6">
        <v>14.752892433944758</v>
      </c>
    </row>
    <row r="55" spans="1:15" x14ac:dyDescent="0.25">
      <c r="A55" s="8" t="s">
        <v>115</v>
      </c>
      <c r="B55" s="6">
        <v>12.00376039741338</v>
      </c>
      <c r="C55" s="6">
        <v>11.772533521388469</v>
      </c>
      <c r="D55" s="6">
        <v>12.129028416402235</v>
      </c>
      <c r="E55" s="6">
        <v>12.378385844938578</v>
      </c>
      <c r="F55" s="6">
        <v>12.597607885747724</v>
      </c>
      <c r="G55" s="6">
        <v>12.940209919767346</v>
      </c>
      <c r="H55" s="6">
        <v>13.222248596522498</v>
      </c>
      <c r="I55" s="6">
        <v>14.039117807131168</v>
      </c>
      <c r="J55" s="6">
        <v>14.673877967306966</v>
      </c>
      <c r="K55" s="6">
        <v>15.205089916902109</v>
      </c>
      <c r="L55" s="6">
        <v>17.076433679648726</v>
      </c>
      <c r="M55" s="6">
        <v>17.916385831812327</v>
      </c>
      <c r="N55" s="6">
        <v>18.444508366403166</v>
      </c>
      <c r="O55" s="6">
        <v>17.154869476146374</v>
      </c>
    </row>
    <row r="56" spans="1:15" x14ac:dyDescent="0.25">
      <c r="A56" s="8" t="s">
        <v>116</v>
      </c>
      <c r="B56" s="6">
        <v>20.924235960408495</v>
      </c>
      <c r="C56" s="6">
        <v>20.56312322344462</v>
      </c>
      <c r="D56" s="6">
        <v>19.095380371002111</v>
      </c>
      <c r="E56" s="6">
        <v>17.468933102357195</v>
      </c>
      <c r="F56" s="6">
        <v>16.496622810653825</v>
      </c>
      <c r="G56" s="6">
        <v>15.293504873786349</v>
      </c>
      <c r="H56" s="6">
        <v>14.665469582345562</v>
      </c>
      <c r="I56" s="6">
        <v>14.47941724872177</v>
      </c>
      <c r="J56" s="6">
        <v>14.35382610053894</v>
      </c>
      <c r="K56" s="6">
        <v>14.366672624660865</v>
      </c>
      <c r="L56" s="6">
        <v>13.95494310780979</v>
      </c>
      <c r="M56" s="6">
        <v>13.212347925466345</v>
      </c>
      <c r="N56" s="6">
        <v>12.900397251892432</v>
      </c>
      <c r="O56" s="6">
        <v>11.254773336464005</v>
      </c>
    </row>
    <row r="57" spans="1:15" x14ac:dyDescent="0.25">
      <c r="A57" s="8" t="s">
        <v>117</v>
      </c>
      <c r="B57" s="6">
        <v>1.6750421546496828</v>
      </c>
      <c r="C57" s="6">
        <v>1.6742041152303</v>
      </c>
      <c r="D57" s="6">
        <v>2.0498438174524263</v>
      </c>
      <c r="E57" s="6">
        <v>2.6902026209775647</v>
      </c>
      <c r="F57" s="6">
        <v>3.2453712700346298</v>
      </c>
      <c r="G57" s="6">
        <v>3.4205432159532041</v>
      </c>
      <c r="H57" s="6">
        <v>4.1221201230485702</v>
      </c>
      <c r="I57" s="6">
        <v>4.0119878146518415</v>
      </c>
      <c r="J57" s="6">
        <v>3.646931228228746</v>
      </c>
      <c r="K57" s="6">
        <v>3.5274128142967891</v>
      </c>
      <c r="L57" s="6">
        <v>2.9780181424063574</v>
      </c>
      <c r="M57" s="6">
        <v>2.6782730255843519</v>
      </c>
      <c r="N57" s="6">
        <v>2.5227741306900708</v>
      </c>
      <c r="O57" s="6">
        <v>2.2096278857755483</v>
      </c>
    </row>
    <row r="58" spans="1:15" x14ac:dyDescent="0.25">
      <c r="A58" s="8" t="s">
        <v>118</v>
      </c>
      <c r="B58" s="6">
        <v>0.4682712693928277</v>
      </c>
      <c r="C58" s="6">
        <v>0.38028213083149426</v>
      </c>
      <c r="D58" s="6">
        <v>0.261442422017022</v>
      </c>
      <c r="E58" s="6">
        <v>0.27840117112478741</v>
      </c>
      <c r="F58" s="6">
        <v>0.23212556391889952</v>
      </c>
      <c r="G58" s="6">
        <v>0.1689018669658055</v>
      </c>
      <c r="H58" s="6">
        <v>0.19128506415847069</v>
      </c>
      <c r="I58" s="6">
        <v>0.12894548315289539</v>
      </c>
      <c r="J58" s="6">
        <v>0.12308327425445287</v>
      </c>
      <c r="K58" s="6">
        <v>8.3820012220957779E-2</v>
      </c>
      <c r="L58" s="6">
        <v>6.2549956411878896E-2</v>
      </c>
      <c r="M58" s="6">
        <v>5.4047185425260005E-2</v>
      </c>
      <c r="N58" s="6">
        <v>4.0931883921679714E-2</v>
      </c>
      <c r="O58" s="6">
        <v>6.2275674029752252E-2</v>
      </c>
    </row>
    <row r="59" spans="1:15" x14ac:dyDescent="0.25">
      <c r="A59" s="8" t="s">
        <v>119</v>
      </c>
      <c r="B59" s="6">
        <v>2.5844479895451142</v>
      </c>
      <c r="C59" s="6">
        <v>2.4222527624608596</v>
      </c>
      <c r="D59" s="6">
        <v>2.2781303819669279</v>
      </c>
      <c r="E59" s="6">
        <v>1.8280083158026335</v>
      </c>
      <c r="F59" s="6">
        <v>1.7237991651083182</v>
      </c>
      <c r="G59" s="6">
        <v>1.7505809404311641</v>
      </c>
      <c r="H59" s="6">
        <v>1.7557880816146489</v>
      </c>
      <c r="I59" s="6">
        <v>1.8077635469061486</v>
      </c>
      <c r="J59" s="6">
        <v>2.0865364718852466</v>
      </c>
      <c r="K59" s="6">
        <v>1.8889373154070603</v>
      </c>
      <c r="L59" s="6">
        <v>1.7889017710455979</v>
      </c>
      <c r="M59" s="6">
        <v>1.6135552220948657</v>
      </c>
      <c r="N59" s="6">
        <v>1.5757979412103766</v>
      </c>
      <c r="O59" s="6">
        <v>1.5606616764596415</v>
      </c>
    </row>
    <row r="60" spans="1:15" x14ac:dyDescent="0.25">
      <c r="A60" s="8" t="s">
        <v>120</v>
      </c>
      <c r="B60" s="6">
        <v>4.9469686625701721</v>
      </c>
      <c r="C60" s="6">
        <v>4.7166416755519549</v>
      </c>
      <c r="D60" s="6">
        <v>4.4111985345521196</v>
      </c>
      <c r="E60" s="6">
        <v>4.6906239750978624</v>
      </c>
      <c r="F60" s="6">
        <v>4.7049493995514817</v>
      </c>
      <c r="G60" s="6">
        <v>4.8606448089503447</v>
      </c>
      <c r="H60" s="6">
        <v>4.7869437751576367</v>
      </c>
      <c r="I60" s="6">
        <v>5.1840638472188045</v>
      </c>
      <c r="J60" s="6">
        <v>5.3211361125685066</v>
      </c>
      <c r="K60" s="6">
        <v>5.7034133515576668</v>
      </c>
      <c r="L60" s="6">
        <v>5.5462935968136975</v>
      </c>
      <c r="M60" s="6">
        <v>5.386341324542598</v>
      </c>
      <c r="N60" s="6">
        <v>5.5317656035212437</v>
      </c>
      <c r="O60" s="6">
        <v>5.1643852850356016</v>
      </c>
    </row>
    <row r="61" spans="1:15" x14ac:dyDescent="0.25">
      <c r="A61" s="8" t="s">
        <v>121</v>
      </c>
      <c r="B61" s="6">
        <v>3.2497514323983125</v>
      </c>
      <c r="C61" s="6">
        <v>3.6537507130289972</v>
      </c>
      <c r="D61" s="6">
        <v>3.5826176309467059</v>
      </c>
      <c r="E61" s="6">
        <v>3.4738555174986536</v>
      </c>
      <c r="F61" s="6">
        <v>3.567479303538502</v>
      </c>
      <c r="G61" s="6">
        <v>3.7000905641971729</v>
      </c>
      <c r="H61" s="6">
        <v>3.9647961888305412</v>
      </c>
      <c r="I61" s="6">
        <v>4.1205736290711714</v>
      </c>
      <c r="J61" s="6">
        <v>4.2135477000521897</v>
      </c>
      <c r="K61" s="6">
        <v>4.1059829886523209</v>
      </c>
      <c r="L61" s="6">
        <v>4.0393768410307214</v>
      </c>
      <c r="M61" s="6">
        <v>4.1268292402087816</v>
      </c>
      <c r="N61" s="6">
        <v>3.751269584812098</v>
      </c>
      <c r="O61" s="6">
        <v>3.8547504082787833</v>
      </c>
    </row>
    <row r="62" spans="1:15" x14ac:dyDescent="0.25">
      <c r="A62" s="8" t="s">
        <v>122</v>
      </c>
      <c r="B62" s="6">
        <v>2.0667242034731297</v>
      </c>
      <c r="C62" s="6">
        <v>2.4033084545382355</v>
      </c>
      <c r="D62" s="6">
        <v>2.6183683946403042</v>
      </c>
      <c r="E62" s="6">
        <v>2.5698768278575153</v>
      </c>
      <c r="F62" s="6">
        <v>2.6292350852196922</v>
      </c>
      <c r="G62" s="6">
        <v>2.9107744239150866</v>
      </c>
      <c r="H62" s="6">
        <v>2.928505703273701</v>
      </c>
      <c r="I62" s="6">
        <v>2.9075903278541793</v>
      </c>
      <c r="J62" s="6">
        <v>3.2837255798692024</v>
      </c>
      <c r="K62" s="6">
        <v>3.2002734665998718</v>
      </c>
      <c r="L62" s="6">
        <v>2.9160998179072655</v>
      </c>
      <c r="M62" s="6">
        <v>2.8419666760328872</v>
      </c>
      <c r="N62" s="6">
        <v>2.7368524315875575</v>
      </c>
      <c r="O62" s="6">
        <v>2.7415587766562295</v>
      </c>
    </row>
    <row r="63" spans="1:15" x14ac:dyDescent="0.25">
      <c r="A63" s="8" t="s">
        <v>19</v>
      </c>
      <c r="B63" s="6">
        <v>5.7115072316437132</v>
      </c>
      <c r="C63" s="6">
        <v>6.3868191325235122</v>
      </c>
      <c r="D63" s="6">
        <v>7.4882496281094237</v>
      </c>
      <c r="E63" s="6">
        <v>8.1773303292636523</v>
      </c>
      <c r="F63" s="6">
        <v>8.4539216499090291</v>
      </c>
      <c r="G63" s="6">
        <v>8.3712586350669493</v>
      </c>
      <c r="H63" s="6">
        <v>8.1984063004569094</v>
      </c>
      <c r="I63" s="6">
        <v>8.0185900977413613</v>
      </c>
      <c r="J63" s="6">
        <v>7.4839946896637919</v>
      </c>
      <c r="K63" s="6">
        <v>7.5574777318802546</v>
      </c>
      <c r="L63" s="6">
        <v>7.9240087693076529</v>
      </c>
      <c r="M63" s="6">
        <v>8.2290423373339863</v>
      </c>
      <c r="N63" s="6">
        <v>8.0454653629452331</v>
      </c>
      <c r="O63" s="6">
        <v>7.3109826726634148</v>
      </c>
    </row>
    <row r="64" spans="1:15" x14ac:dyDescent="0.25">
      <c r="A64" s="8" t="s">
        <v>20</v>
      </c>
      <c r="B64" s="6">
        <v>3.7677183101128784</v>
      </c>
      <c r="C64" s="6">
        <v>3.7307554376734449</v>
      </c>
      <c r="D64" s="6">
        <v>3.5758787271378183</v>
      </c>
      <c r="E64" s="6">
        <v>4.0620344786939082</v>
      </c>
      <c r="F64" s="6">
        <v>4.2652085379511044</v>
      </c>
      <c r="G64" s="6">
        <v>4.7231586892401758</v>
      </c>
      <c r="H64" s="6">
        <v>4.9697524286486248</v>
      </c>
      <c r="I64" s="6">
        <v>5.0935619509314423</v>
      </c>
      <c r="J64" s="6">
        <v>5.0626154077554455</v>
      </c>
      <c r="K64" s="6">
        <v>5.0891650620002666</v>
      </c>
      <c r="L64" s="6">
        <v>5.0561926118714258</v>
      </c>
      <c r="M64" s="6">
        <v>5.5449134167026841</v>
      </c>
      <c r="N64" s="6">
        <v>5.4063298452432562</v>
      </c>
      <c r="O64" s="6">
        <v>5.0717094186126683</v>
      </c>
    </row>
    <row r="65" spans="1:15" x14ac:dyDescent="0.25">
      <c r="A65" s="8" t="s">
        <v>123</v>
      </c>
      <c r="B65" s="6">
        <v>2.3808856069072006</v>
      </c>
      <c r="C65" s="6">
        <v>2.1917849432344689</v>
      </c>
      <c r="D65" s="6">
        <v>1.898162136402896</v>
      </c>
      <c r="E65" s="6">
        <v>1.7494467331508841</v>
      </c>
      <c r="F65" s="6">
        <v>1.4896831701728228</v>
      </c>
      <c r="G65" s="6">
        <v>1.4771812921799612</v>
      </c>
      <c r="H65" s="6">
        <v>1.2902250587055319</v>
      </c>
      <c r="I65" s="6">
        <v>1.145557159372159</v>
      </c>
      <c r="J65" s="6">
        <v>1.1759480773993198</v>
      </c>
      <c r="K65" s="6">
        <v>1.0579952442557068</v>
      </c>
      <c r="L65" s="6">
        <v>1.0043560648174048</v>
      </c>
      <c r="M65" s="6">
        <v>0.8290380018097584</v>
      </c>
      <c r="N65" s="6">
        <v>0.80626260552793971</v>
      </c>
      <c r="O65" s="6">
        <v>0.60428878179214773</v>
      </c>
    </row>
    <row r="66" spans="1:15" x14ac:dyDescent="0.25">
      <c r="A66" s="8" t="s">
        <v>21</v>
      </c>
      <c r="B66" s="6">
        <v>0.54759591065609348</v>
      </c>
      <c r="C66" s="6">
        <v>0.58727113875243409</v>
      </c>
      <c r="D66" s="6">
        <v>0.56345349572634051</v>
      </c>
      <c r="E66" s="6">
        <v>0.64153313346146656</v>
      </c>
      <c r="F66" s="6">
        <v>0.62555097835624696</v>
      </c>
      <c r="G66" s="6">
        <v>0.55098084757777344</v>
      </c>
      <c r="H66" s="6">
        <v>0.60229095842519875</v>
      </c>
      <c r="I66" s="6">
        <v>0.54386735625064953</v>
      </c>
      <c r="J66" s="6">
        <v>0.55711418117169242</v>
      </c>
      <c r="K66" s="6">
        <v>0.46101006721526788</v>
      </c>
      <c r="L66" s="6">
        <v>0.40559354089035987</v>
      </c>
      <c r="M66" s="6">
        <v>0.37715535916322751</v>
      </c>
      <c r="N66" s="6">
        <v>0.34109903268066427</v>
      </c>
      <c r="O66" s="6">
        <v>0.31711417447060503</v>
      </c>
    </row>
    <row r="67" spans="1:15" x14ac:dyDescent="0.25">
      <c r="A67" s="8" t="s">
        <v>124</v>
      </c>
      <c r="B67" s="6">
        <v>2.3394832618865671</v>
      </c>
      <c r="C67" s="6">
        <v>2.2754349777727509</v>
      </c>
      <c r="D67" s="6">
        <v>2.4162260723275049</v>
      </c>
      <c r="E67" s="6">
        <v>2.7242381728474654</v>
      </c>
      <c r="F67" s="6">
        <v>2.9956992067958765</v>
      </c>
      <c r="G67" s="6">
        <v>3.7338791367100881</v>
      </c>
      <c r="H67" s="6">
        <v>4.2330479379645292</v>
      </c>
      <c r="I67" s="6">
        <v>4.3679445644163266</v>
      </c>
      <c r="J67" s="6">
        <v>4.679293500434504</v>
      </c>
      <c r="K67" s="6">
        <v>4.7292254195210663</v>
      </c>
      <c r="L67" s="6">
        <v>4.8776124863155097</v>
      </c>
      <c r="M67" s="6">
        <v>5.1344614665010555</v>
      </c>
      <c r="N67" s="6">
        <v>5.2136202617464367</v>
      </c>
      <c r="O67" s="6">
        <v>5.0065679898590298</v>
      </c>
    </row>
    <row r="68" spans="1:15" x14ac:dyDescent="0.25">
      <c r="A68" s="8" t="s">
        <v>126</v>
      </c>
      <c r="B68" s="6">
        <v>0.80732013930839941</v>
      </c>
      <c r="C68" s="6">
        <v>0.97838408976583824</v>
      </c>
      <c r="D68" s="6">
        <v>0.91842919803393508</v>
      </c>
      <c r="E68" s="6">
        <v>0.96012292581797043</v>
      </c>
      <c r="F68" s="6">
        <v>0.96180587693675013</v>
      </c>
      <c r="G68" s="6">
        <v>0.78633821998684328</v>
      </c>
      <c r="H68" s="6">
        <v>0.76260390429462099</v>
      </c>
      <c r="I68" s="6">
        <v>0.79186655788606208</v>
      </c>
      <c r="J68" s="6">
        <v>0.62997817013379387</v>
      </c>
      <c r="K68" s="6">
        <v>0.63951875324183427</v>
      </c>
      <c r="L68" s="6">
        <v>0.65790412094934292</v>
      </c>
      <c r="M68" s="6">
        <v>0.65376062959801295</v>
      </c>
      <c r="N68" s="6">
        <v>0.65969689917216068</v>
      </c>
      <c r="O68" s="6">
        <v>0.75945828710393526</v>
      </c>
    </row>
    <row r="69" spans="1:15" x14ac:dyDescent="0.25">
      <c r="A69" s="8" t="s">
        <v>125</v>
      </c>
      <c r="B69" s="6">
        <v>2.0220414007073506</v>
      </c>
      <c r="C69" s="6">
        <v>0.94407927197633634</v>
      </c>
      <c r="D69" s="6">
        <v>0.26778916219288351</v>
      </c>
      <c r="E69" s="6">
        <v>0.4503582770897403</v>
      </c>
      <c r="F69" s="6">
        <v>0.57647561307103079</v>
      </c>
      <c r="G69" s="6">
        <v>0.54541364526370628</v>
      </c>
      <c r="H69" s="6">
        <v>0.47368606727486945</v>
      </c>
      <c r="I69" s="6">
        <v>1.3717604590733552E-2</v>
      </c>
      <c r="J69" s="6">
        <v>2.8806723761680461E-2</v>
      </c>
      <c r="K69" s="6">
        <v>9.3345013609702987E-2</v>
      </c>
      <c r="L69" s="6">
        <v>1.2264697335662531E-2</v>
      </c>
      <c r="M69" s="6">
        <v>7.0496328815556536E-2</v>
      </c>
      <c r="N69" s="6">
        <v>0.44797672958727236</v>
      </c>
      <c r="O69" s="6">
        <v>3.2855786643283085</v>
      </c>
    </row>
    <row r="70" spans="1:15" x14ac:dyDescent="0.25">
      <c r="A70" s="16" t="s">
        <v>185</v>
      </c>
      <c r="B70" s="18">
        <v>100</v>
      </c>
      <c r="C70" s="18">
        <v>100</v>
      </c>
      <c r="D70" s="18">
        <v>100</v>
      </c>
      <c r="E70" s="18">
        <v>99.999999999999972</v>
      </c>
      <c r="F70" s="18">
        <v>100.00000000000001</v>
      </c>
      <c r="G70" s="18">
        <v>99.999999999999986</v>
      </c>
      <c r="H70" s="18">
        <v>99.999999999999986</v>
      </c>
      <c r="I70" s="18">
        <v>100.00000000000003</v>
      </c>
      <c r="J70" s="18">
        <v>100</v>
      </c>
      <c r="K70" s="18">
        <v>100</v>
      </c>
      <c r="L70" s="18">
        <v>100</v>
      </c>
      <c r="M70" s="18">
        <v>100</v>
      </c>
      <c r="N70" s="18">
        <v>99.999999999999972</v>
      </c>
      <c r="O70" s="18">
        <v>100.00000000000004</v>
      </c>
    </row>
  </sheetData>
  <pageMargins left="0.7" right="0.7" top="0.75" bottom="0.75" header="0.3" footer="0.3"/>
  <pageSetup paperSize="9" orientation="landscape" r:id="rId1"/>
  <rowBreaks count="1" manualBreakCount="1">
    <brk id="26"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workbookViewId="0">
      <selection activeCell="B3" sqref="B3:O53"/>
    </sheetView>
  </sheetViews>
  <sheetFormatPr defaultRowHeight="15" x14ac:dyDescent="0.25"/>
  <cols>
    <col min="1" max="1" width="13.42578125" customWidth="1"/>
  </cols>
  <sheetData>
    <row r="1" spans="1:15" ht="18.75" x14ac:dyDescent="0.3">
      <c r="A1" s="10" t="s">
        <v>156</v>
      </c>
    </row>
    <row r="3" spans="1:15" s="1" customFormat="1" x14ac:dyDescent="0.25">
      <c r="A3" s="15" t="s">
        <v>128</v>
      </c>
      <c r="B3" s="102">
        <v>2003</v>
      </c>
      <c r="C3" s="102">
        <v>2004</v>
      </c>
      <c r="D3" s="102">
        <v>2005</v>
      </c>
      <c r="E3" s="102">
        <v>2006</v>
      </c>
      <c r="F3" s="102">
        <v>2007</v>
      </c>
      <c r="G3" s="102">
        <v>2008</v>
      </c>
      <c r="H3" s="102">
        <v>2009</v>
      </c>
      <c r="I3" s="102">
        <v>2010</v>
      </c>
      <c r="J3" s="102">
        <v>2011</v>
      </c>
      <c r="K3" s="102">
        <v>2012</v>
      </c>
      <c r="L3" s="102">
        <v>2013</v>
      </c>
      <c r="M3" s="102">
        <v>2014</v>
      </c>
      <c r="N3" s="102">
        <v>2015</v>
      </c>
      <c r="O3" s="102">
        <v>2016</v>
      </c>
    </row>
    <row r="4" spans="1:15" x14ac:dyDescent="0.25">
      <c r="A4" s="8" t="s">
        <v>4</v>
      </c>
      <c r="B4" s="86">
        <v>353.80260000000015</v>
      </c>
      <c r="C4" s="86">
        <v>393.41830000000016</v>
      </c>
      <c r="D4" s="86">
        <v>387.60130000000004</v>
      </c>
      <c r="E4" s="86">
        <v>396.97049999999996</v>
      </c>
      <c r="F4" s="86">
        <v>426.24309999999991</v>
      </c>
      <c r="G4" s="86">
        <v>471.44750000000005</v>
      </c>
      <c r="H4" s="86">
        <v>488.95930000000004</v>
      </c>
      <c r="I4" s="86">
        <v>539.46400000000017</v>
      </c>
      <c r="J4" s="86">
        <v>554.49409999999989</v>
      </c>
      <c r="K4" s="86">
        <v>580.19339999999943</v>
      </c>
      <c r="L4" s="86">
        <v>634.6039999999997</v>
      </c>
      <c r="M4" s="86">
        <v>698.37899999999911</v>
      </c>
      <c r="N4" s="86">
        <v>746.1315999999988</v>
      </c>
      <c r="O4" s="119">
        <v>791.97449999999935</v>
      </c>
    </row>
    <row r="5" spans="1:15" x14ac:dyDescent="0.25">
      <c r="A5" s="8" t="s">
        <v>5</v>
      </c>
      <c r="B5" s="86">
        <v>344.85000000000008</v>
      </c>
      <c r="C5" s="86">
        <v>387.15000000000009</v>
      </c>
      <c r="D5" s="86">
        <v>409.68000000000006</v>
      </c>
      <c r="E5" s="86">
        <v>460.46000000000009</v>
      </c>
      <c r="F5" s="86">
        <v>526.75890000000027</v>
      </c>
      <c r="G5" s="86">
        <v>576.46</v>
      </c>
      <c r="H5" s="86">
        <v>608.13400000000024</v>
      </c>
      <c r="I5" s="86">
        <v>606.95360000000016</v>
      </c>
      <c r="J5" s="86">
        <v>611.65989999999977</v>
      </c>
      <c r="K5" s="86">
        <v>584.56180000000006</v>
      </c>
      <c r="L5" s="86">
        <v>580.83660000000009</v>
      </c>
      <c r="M5" s="86">
        <v>621.88649999999996</v>
      </c>
      <c r="N5" s="86">
        <v>652.71709999999985</v>
      </c>
      <c r="O5" s="89">
        <v>779.01100000000008</v>
      </c>
    </row>
    <row r="6" spans="1:15" x14ac:dyDescent="0.25">
      <c r="A6" s="8" t="s">
        <v>6</v>
      </c>
      <c r="B6" s="86">
        <v>124.72629999999999</v>
      </c>
      <c r="C6" s="86">
        <v>174.22629999999995</v>
      </c>
      <c r="D6" s="86">
        <v>229.02629999999999</v>
      </c>
      <c r="E6" s="86">
        <v>309.17629999999997</v>
      </c>
      <c r="F6" s="86">
        <v>359.72630000000009</v>
      </c>
      <c r="G6" s="86">
        <v>400.97629999999998</v>
      </c>
      <c r="H6" s="86">
        <v>478.35130000000009</v>
      </c>
      <c r="I6" s="86">
        <v>572.00130000000001</v>
      </c>
      <c r="J6" s="86">
        <v>655.1012999999997</v>
      </c>
      <c r="K6" s="86">
        <v>703.6012999999997</v>
      </c>
      <c r="L6" s="86">
        <v>760.94499999999971</v>
      </c>
      <c r="M6" s="86">
        <v>828.21</v>
      </c>
      <c r="N6" s="86">
        <v>879.14999999999975</v>
      </c>
      <c r="O6" s="89">
        <v>908.62109999999996</v>
      </c>
    </row>
    <row r="7" spans="1:15" x14ac:dyDescent="0.25">
      <c r="A7" s="8" t="s">
        <v>7</v>
      </c>
      <c r="B7" s="86">
        <v>102.66050000000001</v>
      </c>
      <c r="C7" s="86">
        <v>111.65</v>
      </c>
      <c r="D7" s="86">
        <v>114.79000000000002</v>
      </c>
      <c r="E7" s="86">
        <v>155.88999999999999</v>
      </c>
      <c r="F7" s="86">
        <v>175.49</v>
      </c>
      <c r="G7" s="86">
        <v>200.9499999999999</v>
      </c>
      <c r="H7" s="86">
        <v>256.98999999999995</v>
      </c>
      <c r="I7" s="86">
        <v>281.39</v>
      </c>
      <c r="J7" s="86">
        <v>301.67000000000007</v>
      </c>
      <c r="K7" s="86">
        <v>348.37999999999994</v>
      </c>
      <c r="L7" s="86">
        <v>344.69</v>
      </c>
      <c r="M7" s="86">
        <v>348.40000000000003</v>
      </c>
      <c r="N7" s="86">
        <v>378.05000000000018</v>
      </c>
      <c r="O7" s="89">
        <v>400.91000000000008</v>
      </c>
    </row>
    <row r="8" spans="1:15" x14ac:dyDescent="0.25">
      <c r="A8" s="8" t="s">
        <v>8</v>
      </c>
      <c r="B8" s="86">
        <v>162.73000000000005</v>
      </c>
      <c r="C8" s="86">
        <v>181.63000000000005</v>
      </c>
      <c r="D8" s="86">
        <v>212.75000000000009</v>
      </c>
      <c r="E8" s="86">
        <v>248.48000000000008</v>
      </c>
      <c r="F8" s="86">
        <v>294.70500000000004</v>
      </c>
      <c r="G8" s="86">
        <v>332.00500000000005</v>
      </c>
      <c r="H8" s="86">
        <v>428.10499999999985</v>
      </c>
      <c r="I8" s="86">
        <v>459.05499999999978</v>
      </c>
      <c r="J8" s="86">
        <v>478.1550000000002</v>
      </c>
      <c r="K8" s="86">
        <v>476.72499999999991</v>
      </c>
      <c r="L8" s="86">
        <v>452.97500000000014</v>
      </c>
      <c r="M8" s="86">
        <v>439.51499999999999</v>
      </c>
      <c r="N8" s="86">
        <v>488.43000000000029</v>
      </c>
      <c r="O8" s="89">
        <v>520.17999999999984</v>
      </c>
    </row>
    <row r="9" spans="1:15" x14ac:dyDescent="0.25">
      <c r="A9" s="8" t="s">
        <v>9</v>
      </c>
      <c r="B9" s="86">
        <v>306.18360000000007</v>
      </c>
      <c r="C9" s="86">
        <v>331.65590000000009</v>
      </c>
      <c r="D9" s="86">
        <v>352.822</v>
      </c>
      <c r="E9" s="86">
        <v>409.36950000000007</v>
      </c>
      <c r="F9" s="86">
        <v>465.78999999999962</v>
      </c>
      <c r="G9" s="86">
        <v>510.06560000000007</v>
      </c>
      <c r="H9" s="86">
        <v>549.48730000000023</v>
      </c>
      <c r="I9" s="86">
        <v>572.09880000000032</v>
      </c>
      <c r="J9" s="86">
        <v>639.71889999999996</v>
      </c>
      <c r="K9" s="86">
        <v>706.62259999999981</v>
      </c>
      <c r="L9" s="86">
        <v>745.62309999999979</v>
      </c>
      <c r="M9" s="86">
        <v>809.60140000000035</v>
      </c>
      <c r="N9" s="86">
        <v>874.84530000000018</v>
      </c>
      <c r="O9" s="89">
        <v>920.93279999999959</v>
      </c>
    </row>
    <row r="10" spans="1:15" x14ac:dyDescent="0.25">
      <c r="A10" s="8" t="s">
        <v>10</v>
      </c>
      <c r="B10" s="86">
        <v>241.50090000000003</v>
      </c>
      <c r="C10" s="86">
        <v>270.70999999999998</v>
      </c>
      <c r="D10" s="86">
        <v>281.64000000000004</v>
      </c>
      <c r="E10" s="86">
        <v>325.52999999999992</v>
      </c>
      <c r="F10" s="86">
        <v>344.58</v>
      </c>
      <c r="G10" s="86">
        <v>367.88</v>
      </c>
      <c r="H10" s="86">
        <v>413.37000000000012</v>
      </c>
      <c r="I10" s="86">
        <v>432.65200000000016</v>
      </c>
      <c r="J10" s="86">
        <v>480.89000000000016</v>
      </c>
      <c r="K10" s="86">
        <v>504.02000000000015</v>
      </c>
      <c r="L10" s="86">
        <v>524.49000000000012</v>
      </c>
      <c r="M10" s="86">
        <v>537.7600000000001</v>
      </c>
      <c r="N10" s="86">
        <v>532.69000000000028</v>
      </c>
      <c r="O10" s="89">
        <v>515.56999999999994</v>
      </c>
    </row>
    <row r="11" spans="1:15" x14ac:dyDescent="0.25">
      <c r="A11" s="8" t="s">
        <v>11</v>
      </c>
      <c r="B11" s="86">
        <v>232.07000000000011</v>
      </c>
      <c r="C11" s="86">
        <v>225.79000000000008</v>
      </c>
      <c r="D11" s="86">
        <v>225.20000000000007</v>
      </c>
      <c r="E11" s="86">
        <v>229.90000000000012</v>
      </c>
      <c r="F11" s="86">
        <v>258.15660000000003</v>
      </c>
      <c r="G11" s="86">
        <v>284.35149999999999</v>
      </c>
      <c r="H11" s="86">
        <v>293.89609999999993</v>
      </c>
      <c r="I11" s="86">
        <v>342.01450000000017</v>
      </c>
      <c r="J11" s="86">
        <v>383.98160000000001</v>
      </c>
      <c r="K11" s="86">
        <v>455.59210000000019</v>
      </c>
      <c r="L11" s="86">
        <v>511.44740000000013</v>
      </c>
      <c r="M11" s="86">
        <v>524.47580000000028</v>
      </c>
      <c r="N11" s="86">
        <v>521.21320000000014</v>
      </c>
      <c r="O11" s="89">
        <v>504.75530000000009</v>
      </c>
    </row>
    <row r="12" spans="1:15" x14ac:dyDescent="0.25">
      <c r="A12" s="8" t="s">
        <v>24</v>
      </c>
      <c r="B12" s="86">
        <v>165.59980000000002</v>
      </c>
      <c r="C12" s="86">
        <v>160.09260000000006</v>
      </c>
      <c r="D12" s="86">
        <v>163.32</v>
      </c>
      <c r="E12" s="86">
        <v>185.25</v>
      </c>
      <c r="F12" s="86">
        <v>197.98999999999998</v>
      </c>
      <c r="G12" s="86">
        <v>234.87</v>
      </c>
      <c r="H12" s="86">
        <v>278.48</v>
      </c>
      <c r="I12" s="86">
        <v>293.55000000000007</v>
      </c>
      <c r="J12" s="86">
        <v>293.28000000000003</v>
      </c>
      <c r="K12" s="86">
        <v>303.79000000000002</v>
      </c>
      <c r="L12" s="86">
        <v>308.60000000000002</v>
      </c>
      <c r="M12" s="86">
        <v>297.48009999999999</v>
      </c>
      <c r="N12" s="86">
        <v>284.19120000000009</v>
      </c>
      <c r="O12" s="89">
        <v>297.65030000000013</v>
      </c>
    </row>
    <row r="13" spans="1:15" x14ac:dyDescent="0.25">
      <c r="A13" s="8" t="s">
        <v>12</v>
      </c>
      <c r="B13" s="86">
        <v>652.9991</v>
      </c>
      <c r="C13" s="86">
        <v>697.33560000000023</v>
      </c>
      <c r="D13" s="86">
        <v>781.27710000000002</v>
      </c>
      <c r="E13" s="86">
        <v>929.197</v>
      </c>
      <c r="F13" s="86">
        <v>998.26499999999965</v>
      </c>
      <c r="G13" s="86">
        <v>1116.7000000000003</v>
      </c>
      <c r="H13" s="86">
        <v>1209.8</v>
      </c>
      <c r="I13" s="86">
        <v>1195.0500000000002</v>
      </c>
      <c r="J13" s="86">
        <v>1169.9000000000003</v>
      </c>
      <c r="K13" s="86">
        <v>1141.5500000000004</v>
      </c>
      <c r="L13" s="86">
        <v>1228</v>
      </c>
      <c r="M13" s="86">
        <v>1323.4799999999996</v>
      </c>
      <c r="N13" s="86">
        <v>1355.5500000000002</v>
      </c>
      <c r="O13" s="89">
        <v>1519.4499999999994</v>
      </c>
    </row>
    <row r="14" spans="1:15" x14ac:dyDescent="0.25">
      <c r="A14" s="8" t="s">
        <v>13</v>
      </c>
      <c r="B14" s="86">
        <v>574.1999999999997</v>
      </c>
      <c r="C14" s="86">
        <v>579.39999999999964</v>
      </c>
      <c r="D14" s="86">
        <v>592.80000000000007</v>
      </c>
      <c r="E14" s="86">
        <v>611.45999999999992</v>
      </c>
      <c r="F14" s="86">
        <v>671.53000000000031</v>
      </c>
      <c r="G14" s="86">
        <v>752.65000000000032</v>
      </c>
      <c r="H14" s="86">
        <v>846.65000000000032</v>
      </c>
      <c r="I14" s="86">
        <v>941.88000000000022</v>
      </c>
      <c r="J14" s="86">
        <v>919.20000000000027</v>
      </c>
      <c r="K14" s="86">
        <v>901.03310000000067</v>
      </c>
      <c r="L14" s="86">
        <v>930.25000000000068</v>
      </c>
      <c r="M14" s="86">
        <v>966.53000000000054</v>
      </c>
      <c r="N14" s="86">
        <v>970.31000000000029</v>
      </c>
      <c r="O14" s="89">
        <v>1022.22</v>
      </c>
    </row>
    <row r="15" spans="1:15" x14ac:dyDescent="0.25">
      <c r="A15" s="8" t="s">
        <v>14</v>
      </c>
      <c r="B15" s="86">
        <v>438.44999999999993</v>
      </c>
      <c r="C15" s="86">
        <v>435.46999999999974</v>
      </c>
      <c r="D15" s="86">
        <v>466.3944000000003</v>
      </c>
      <c r="E15" s="86">
        <v>458.42090000000042</v>
      </c>
      <c r="F15" s="86">
        <v>475.81580000000037</v>
      </c>
      <c r="G15" s="86">
        <v>513.71060000000023</v>
      </c>
      <c r="H15" s="86">
        <v>575.00999999999988</v>
      </c>
      <c r="I15" s="86">
        <v>619.94999999999982</v>
      </c>
      <c r="J15" s="86">
        <v>638.91999999999985</v>
      </c>
      <c r="K15" s="86">
        <v>616.80999999999983</v>
      </c>
      <c r="L15" s="86">
        <v>590.51999999999987</v>
      </c>
      <c r="M15" s="86">
        <v>579.24999999999989</v>
      </c>
      <c r="N15" s="86">
        <v>601.70000000000005</v>
      </c>
      <c r="O15" s="89">
        <v>623.37000000000012</v>
      </c>
    </row>
    <row r="16" spans="1:15" x14ac:dyDescent="0.25">
      <c r="A16" s="8" t="s">
        <v>15</v>
      </c>
      <c r="B16" s="86">
        <v>192.60780000000003</v>
      </c>
      <c r="C16" s="86">
        <v>191.0444</v>
      </c>
      <c r="D16" s="86">
        <v>200.88280000000003</v>
      </c>
      <c r="E16" s="86">
        <v>210.03200000000001</v>
      </c>
      <c r="F16" s="86">
        <v>244.48660000000001</v>
      </c>
      <c r="G16" s="86">
        <v>299.20970000000005</v>
      </c>
      <c r="H16" s="86">
        <v>385.52420000000012</v>
      </c>
      <c r="I16" s="86">
        <v>398.28290000000032</v>
      </c>
      <c r="J16" s="86">
        <v>466.54600000000011</v>
      </c>
      <c r="K16" s="86">
        <v>507.84620000000018</v>
      </c>
      <c r="L16" s="86">
        <v>498.21280000000024</v>
      </c>
      <c r="M16" s="86">
        <v>498.8246000000002</v>
      </c>
      <c r="N16" s="86">
        <v>470.83230000000009</v>
      </c>
      <c r="O16" s="89">
        <v>466.5205000000002</v>
      </c>
    </row>
    <row r="17" spans="1:15" x14ac:dyDescent="0.25">
      <c r="A17" s="8" t="s">
        <v>16</v>
      </c>
      <c r="B17" s="86">
        <v>15.6106</v>
      </c>
      <c r="C17" s="86">
        <v>15.236900000000002</v>
      </c>
      <c r="D17" s="86">
        <v>18.739500000000003</v>
      </c>
      <c r="E17" s="86">
        <v>26.739500000000003</v>
      </c>
      <c r="F17" s="86">
        <v>31.639500000000005</v>
      </c>
      <c r="G17" s="86">
        <v>36.939400000000006</v>
      </c>
      <c r="H17" s="86">
        <v>35.660400000000003</v>
      </c>
      <c r="I17" s="86">
        <v>35.560400000000001</v>
      </c>
      <c r="J17" s="86">
        <v>43.589100000000009</v>
      </c>
      <c r="K17" s="86">
        <v>43.289100000000012</v>
      </c>
      <c r="L17" s="86">
        <v>42.288999999999994</v>
      </c>
      <c r="M17" s="86">
        <v>37.289100000000005</v>
      </c>
      <c r="N17" s="86">
        <v>39.289000000000016</v>
      </c>
      <c r="O17" s="89">
        <v>42.289500000000011</v>
      </c>
    </row>
    <row r="18" spans="1:15" s="1" customFormat="1" x14ac:dyDescent="0.25">
      <c r="A18" s="16" t="s">
        <v>68</v>
      </c>
      <c r="B18" s="110">
        <f t="shared" ref="B18:O18" si="0">SUM(B4:B17)</f>
        <v>3907.9912000000004</v>
      </c>
      <c r="C18" s="110">
        <f t="shared" si="0"/>
        <v>4154.8100000000004</v>
      </c>
      <c r="D18" s="110">
        <f t="shared" si="0"/>
        <v>4436.9234000000006</v>
      </c>
      <c r="E18" s="110">
        <f t="shared" si="0"/>
        <v>4956.8756999999996</v>
      </c>
      <c r="F18" s="110">
        <f t="shared" si="0"/>
        <v>5471.1768000000002</v>
      </c>
      <c r="G18" s="110">
        <f t="shared" si="0"/>
        <v>6098.2156000000023</v>
      </c>
      <c r="H18" s="110">
        <f t="shared" si="0"/>
        <v>6848.4176000000007</v>
      </c>
      <c r="I18" s="110">
        <f t="shared" si="0"/>
        <v>7289.9025000000011</v>
      </c>
      <c r="J18" s="110">
        <f t="shared" si="0"/>
        <v>7637.1059000000014</v>
      </c>
      <c r="K18" s="110">
        <f t="shared" si="0"/>
        <v>7874.0145999999995</v>
      </c>
      <c r="L18" s="110">
        <f t="shared" si="0"/>
        <v>8153.4829000000009</v>
      </c>
      <c r="M18" s="110">
        <f t="shared" si="0"/>
        <v>8511.0815000000002</v>
      </c>
      <c r="N18" s="110">
        <f t="shared" si="0"/>
        <v>8795.0997000000007</v>
      </c>
      <c r="O18" s="110">
        <f t="shared" si="0"/>
        <v>9313.4549999999981</v>
      </c>
    </row>
    <row r="19" spans="1:15" x14ac:dyDescent="0.25">
      <c r="B19" s="94"/>
      <c r="C19" s="94"/>
      <c r="D19" s="94"/>
      <c r="E19" s="94"/>
      <c r="F19" s="94"/>
      <c r="G19" s="94"/>
      <c r="H19" s="94"/>
      <c r="I19" s="94"/>
      <c r="J19" s="94"/>
      <c r="K19" s="94"/>
      <c r="L19" s="94"/>
      <c r="M19" s="94"/>
      <c r="N19" s="94"/>
      <c r="O19" s="94"/>
    </row>
    <row r="20" spans="1:15" x14ac:dyDescent="0.25">
      <c r="A20" s="15" t="s">
        <v>68</v>
      </c>
      <c r="B20" s="102">
        <v>2003</v>
      </c>
      <c r="C20" s="102">
        <v>2004</v>
      </c>
      <c r="D20" s="102">
        <v>2005</v>
      </c>
      <c r="E20" s="102">
        <v>2006</v>
      </c>
      <c r="F20" s="102">
        <v>2007</v>
      </c>
      <c r="G20" s="102">
        <v>2008</v>
      </c>
      <c r="H20" s="102">
        <v>2009</v>
      </c>
      <c r="I20" s="102">
        <v>2010</v>
      </c>
      <c r="J20" s="102">
        <v>2011</v>
      </c>
      <c r="K20" s="102">
        <v>2012</v>
      </c>
      <c r="L20" s="102">
        <v>2013</v>
      </c>
      <c r="M20" s="102">
        <v>2014</v>
      </c>
      <c r="N20" s="102">
        <v>2015</v>
      </c>
      <c r="O20" s="102">
        <v>2016</v>
      </c>
    </row>
    <row r="21" spans="1:15" x14ac:dyDescent="0.25">
      <c r="A21" s="8" t="s">
        <v>4</v>
      </c>
      <c r="B21" s="116">
        <v>1600.7745999999993</v>
      </c>
      <c r="C21" s="88">
        <v>1627.6666999999993</v>
      </c>
      <c r="D21" s="88">
        <v>1611.7160999999999</v>
      </c>
      <c r="E21" s="88">
        <v>1658.6509000000008</v>
      </c>
      <c r="F21" s="88">
        <v>1713.4773000000002</v>
      </c>
      <c r="G21" s="88">
        <v>1715.6294000000005</v>
      </c>
      <c r="H21" s="88">
        <v>1707.990600000001</v>
      </c>
      <c r="I21" s="88">
        <v>1708.069099999999</v>
      </c>
      <c r="J21" s="88">
        <v>1738.1280000000008</v>
      </c>
      <c r="K21" s="88">
        <v>1799.8987000000004</v>
      </c>
      <c r="L21" s="88">
        <v>1938.0011999999992</v>
      </c>
      <c r="M21" s="88">
        <v>2076.5467999999987</v>
      </c>
      <c r="N21" s="116">
        <v>2182.0362000000018</v>
      </c>
      <c r="O21" s="119">
        <v>2303.5894000000017</v>
      </c>
    </row>
    <row r="22" spans="1:15" x14ac:dyDescent="0.25">
      <c r="A22" s="8" t="s">
        <v>5</v>
      </c>
      <c r="B22" s="86">
        <v>2400.0717999999993</v>
      </c>
      <c r="C22" s="89">
        <v>2456.4073000000012</v>
      </c>
      <c r="D22" s="89">
        <v>2411.183100000002</v>
      </c>
      <c r="E22" s="89">
        <v>2445.6366000000007</v>
      </c>
      <c r="F22" s="89">
        <v>2493.0146999999993</v>
      </c>
      <c r="G22" s="89">
        <v>2521.8365000000013</v>
      </c>
      <c r="H22" s="89">
        <v>2549.9873999999995</v>
      </c>
      <c r="I22" s="89">
        <v>2533.4764000000018</v>
      </c>
      <c r="J22" s="89">
        <v>2409.4394000000043</v>
      </c>
      <c r="K22" s="89">
        <v>2332.7779000000014</v>
      </c>
      <c r="L22" s="89">
        <v>2307.0109000000016</v>
      </c>
      <c r="M22" s="89">
        <v>2354.5420000000026</v>
      </c>
      <c r="N22" s="86">
        <v>2489.9341999999992</v>
      </c>
      <c r="O22" s="89">
        <v>2712.8515000000052</v>
      </c>
    </row>
    <row r="23" spans="1:15" x14ac:dyDescent="0.25">
      <c r="A23" s="8" t="s">
        <v>6</v>
      </c>
      <c r="B23" s="86">
        <v>1832.6666999999982</v>
      </c>
      <c r="C23" s="89">
        <v>1818.1082999999987</v>
      </c>
      <c r="D23" s="89">
        <v>1762.8483999999978</v>
      </c>
      <c r="E23" s="89">
        <v>1712.5277000000008</v>
      </c>
      <c r="F23" s="89">
        <v>1716.5902999999989</v>
      </c>
      <c r="G23" s="89">
        <v>1735.4446999999991</v>
      </c>
      <c r="H23" s="89">
        <v>1812.1581000000003</v>
      </c>
      <c r="I23" s="89">
        <v>1932.4559999999985</v>
      </c>
      <c r="J23" s="89">
        <v>2034.7981999999995</v>
      </c>
      <c r="K23" s="89">
        <v>2059.2823999999969</v>
      </c>
      <c r="L23" s="89">
        <v>2130.1385000000005</v>
      </c>
      <c r="M23" s="89">
        <v>2230.2689999999993</v>
      </c>
      <c r="N23" s="86">
        <v>2289.2889999999989</v>
      </c>
      <c r="O23" s="89">
        <v>2300.7316999999985</v>
      </c>
    </row>
    <row r="24" spans="1:15" x14ac:dyDescent="0.25">
      <c r="A24" s="8" t="s">
        <v>7</v>
      </c>
      <c r="B24" s="86">
        <v>770.47629999999992</v>
      </c>
      <c r="C24" s="89">
        <v>765.21</v>
      </c>
      <c r="D24" s="89">
        <v>724.0500000000003</v>
      </c>
      <c r="E24" s="89">
        <v>778.58999999999992</v>
      </c>
      <c r="F24" s="89">
        <v>802.35999999999979</v>
      </c>
      <c r="G24" s="89">
        <v>834.47</v>
      </c>
      <c r="H24" s="89">
        <v>939.02999999999952</v>
      </c>
      <c r="I24" s="89">
        <v>988.1999999999997</v>
      </c>
      <c r="J24" s="89">
        <v>1005.9899999999998</v>
      </c>
      <c r="K24" s="89">
        <v>1047.3999999999996</v>
      </c>
      <c r="L24" s="89">
        <v>1068.7</v>
      </c>
      <c r="M24" s="89">
        <v>1060.6699999999996</v>
      </c>
      <c r="N24" s="86">
        <v>1068.58</v>
      </c>
      <c r="O24" s="89">
        <v>1111.8599999999985</v>
      </c>
    </row>
    <row r="25" spans="1:15" x14ac:dyDescent="0.25">
      <c r="A25" s="8" t="s">
        <v>8</v>
      </c>
      <c r="B25" s="86">
        <v>602.57999999999981</v>
      </c>
      <c r="C25" s="89">
        <v>610.53</v>
      </c>
      <c r="D25" s="89">
        <v>643.95999999999992</v>
      </c>
      <c r="E25" s="89">
        <v>667.90999999999951</v>
      </c>
      <c r="F25" s="89">
        <v>719.11500000000058</v>
      </c>
      <c r="G25" s="89">
        <v>777.37499999999989</v>
      </c>
      <c r="H25" s="89">
        <v>911.22499999999923</v>
      </c>
      <c r="I25" s="89">
        <v>945.12499999999966</v>
      </c>
      <c r="J25" s="89">
        <v>930.98499999999922</v>
      </c>
      <c r="K25" s="89">
        <v>922.03499999999929</v>
      </c>
      <c r="L25" s="89">
        <v>901.82499999999914</v>
      </c>
      <c r="M25" s="89">
        <v>892.169299999999</v>
      </c>
      <c r="N25" s="86">
        <v>953.00599999999872</v>
      </c>
      <c r="O25" s="89">
        <v>996.83999999999946</v>
      </c>
    </row>
    <row r="26" spans="1:15" x14ac:dyDescent="0.25">
      <c r="A26" s="8" t="s">
        <v>9</v>
      </c>
      <c r="B26" s="86">
        <v>1995.1033999999988</v>
      </c>
      <c r="C26" s="89">
        <v>1995.5667000000005</v>
      </c>
      <c r="D26" s="89">
        <v>1954.8957000000005</v>
      </c>
      <c r="E26" s="89">
        <v>1997.516599999999</v>
      </c>
      <c r="F26" s="89">
        <v>2096.2500000000005</v>
      </c>
      <c r="G26" s="89">
        <v>2146.5470000000005</v>
      </c>
      <c r="H26" s="89">
        <v>2185.4724999999999</v>
      </c>
      <c r="I26" s="89">
        <v>2237.8297999999991</v>
      </c>
      <c r="J26" s="89">
        <v>2350.5742000000005</v>
      </c>
      <c r="K26" s="89">
        <v>2399.9223000000029</v>
      </c>
      <c r="L26" s="89">
        <v>2444.0370000000034</v>
      </c>
      <c r="M26" s="89">
        <v>2540.942700000006</v>
      </c>
      <c r="N26" s="86">
        <v>2638.2712999999999</v>
      </c>
      <c r="O26" s="89">
        <v>2698.0499000000059</v>
      </c>
    </row>
    <row r="27" spans="1:15" x14ac:dyDescent="0.25">
      <c r="A27" s="8" t="s">
        <v>10</v>
      </c>
      <c r="B27" s="86">
        <v>1582.0439999999992</v>
      </c>
      <c r="C27" s="89">
        <v>1608.9152999999988</v>
      </c>
      <c r="D27" s="89">
        <v>1579.5385999999987</v>
      </c>
      <c r="E27" s="89">
        <v>1663.823599999999</v>
      </c>
      <c r="F27" s="89">
        <v>1698.3629000000005</v>
      </c>
      <c r="G27" s="89">
        <v>1777.7935999999982</v>
      </c>
      <c r="H27" s="89">
        <v>1885.5447999999967</v>
      </c>
      <c r="I27" s="89">
        <v>1902.5086999999999</v>
      </c>
      <c r="J27" s="89">
        <v>1991.4176999999997</v>
      </c>
      <c r="K27" s="89">
        <v>2076.3577</v>
      </c>
      <c r="L27" s="89">
        <v>2125.9467</v>
      </c>
      <c r="M27" s="89">
        <v>2107.0825999999993</v>
      </c>
      <c r="N27" s="86">
        <v>2032.3018999999997</v>
      </c>
      <c r="O27" s="89">
        <v>1964.3418999999988</v>
      </c>
    </row>
    <row r="28" spans="1:15" x14ac:dyDescent="0.25">
      <c r="A28" s="8" t="s">
        <v>11</v>
      </c>
      <c r="B28" s="86">
        <v>1560.3899999999994</v>
      </c>
      <c r="C28" s="89">
        <v>1515.7699999999988</v>
      </c>
      <c r="D28" s="89">
        <v>1515.6899999999989</v>
      </c>
      <c r="E28" s="89">
        <v>1516.5717999999983</v>
      </c>
      <c r="F28" s="89">
        <v>1491.961399999997</v>
      </c>
      <c r="G28" s="89">
        <v>1518.4428999999986</v>
      </c>
      <c r="H28" s="89">
        <v>1519.7075999999975</v>
      </c>
      <c r="I28" s="89">
        <v>1543.4183999999977</v>
      </c>
      <c r="J28" s="89">
        <v>1614.285799999999</v>
      </c>
      <c r="K28" s="89">
        <v>1779.1102999999973</v>
      </c>
      <c r="L28" s="89">
        <v>1851.901999999998</v>
      </c>
      <c r="M28" s="89">
        <v>1877.9641999999981</v>
      </c>
      <c r="N28" s="86">
        <v>1831.0338999999969</v>
      </c>
      <c r="O28" s="89">
        <v>1757.3908999999983</v>
      </c>
    </row>
    <row r="29" spans="1:15" x14ac:dyDescent="0.25">
      <c r="A29" s="8" t="s">
        <v>24</v>
      </c>
      <c r="B29" s="86">
        <v>695.66159999999968</v>
      </c>
      <c r="C29" s="89">
        <v>708.00759999999946</v>
      </c>
      <c r="D29" s="89">
        <v>681.24920000000009</v>
      </c>
      <c r="E29" s="89">
        <v>767.86259999999993</v>
      </c>
      <c r="F29" s="89">
        <v>798.85879999999975</v>
      </c>
      <c r="G29" s="89">
        <v>893.1064999999993</v>
      </c>
      <c r="H29" s="89">
        <v>953.58159999999941</v>
      </c>
      <c r="I29" s="89">
        <v>978.31629999999927</v>
      </c>
      <c r="J29" s="89">
        <v>948.79999999999939</v>
      </c>
      <c r="K29" s="89">
        <v>927.15869999999882</v>
      </c>
      <c r="L29" s="89">
        <v>898.57369999999867</v>
      </c>
      <c r="M29" s="89">
        <v>848.97379999999919</v>
      </c>
      <c r="N29" s="86">
        <v>847.74319999999966</v>
      </c>
      <c r="O29" s="89">
        <v>900.36029999999948</v>
      </c>
    </row>
    <row r="30" spans="1:15" x14ac:dyDescent="0.25">
      <c r="A30" s="8" t="s">
        <v>12</v>
      </c>
      <c r="B30" s="86">
        <v>2197.8428999999983</v>
      </c>
      <c r="C30" s="89">
        <v>2237.7460000000001</v>
      </c>
      <c r="D30" s="89">
        <v>2312.646099999999</v>
      </c>
      <c r="E30" s="89">
        <v>2494.721500000001</v>
      </c>
      <c r="F30" s="89">
        <v>2580.0724000000018</v>
      </c>
      <c r="G30" s="89">
        <v>2645.1210000000024</v>
      </c>
      <c r="H30" s="89">
        <v>2685.5905000000016</v>
      </c>
      <c r="I30" s="89">
        <v>2599.6821000000009</v>
      </c>
      <c r="J30" s="89">
        <v>2542.2821000000004</v>
      </c>
      <c r="K30" s="89">
        <v>2492.246315789474</v>
      </c>
      <c r="L30" s="89">
        <v>2580.7550000000042</v>
      </c>
      <c r="M30" s="89">
        <v>2657.9550000000017</v>
      </c>
      <c r="N30" s="86">
        <v>2691.534999999998</v>
      </c>
      <c r="O30" s="89">
        <v>2878.2450000000013</v>
      </c>
    </row>
    <row r="31" spans="1:15" x14ac:dyDescent="0.25">
      <c r="A31" s="8" t="s">
        <v>13</v>
      </c>
      <c r="B31" s="86">
        <v>1608.9999999999993</v>
      </c>
      <c r="C31" s="89">
        <v>1615.599999999999</v>
      </c>
      <c r="D31" s="89">
        <v>1575.5999999999995</v>
      </c>
      <c r="E31" s="89">
        <v>1576.8369999999993</v>
      </c>
      <c r="F31" s="89">
        <v>1629.9969999999994</v>
      </c>
      <c r="G31" s="89">
        <v>1693.916999999999</v>
      </c>
      <c r="H31" s="89">
        <v>1765.317</v>
      </c>
      <c r="I31" s="89">
        <v>1889.5919999999999</v>
      </c>
      <c r="J31" s="89">
        <v>1845.2299999999991</v>
      </c>
      <c r="K31" s="89">
        <v>1771.6578999999992</v>
      </c>
      <c r="L31" s="89">
        <v>1791.8500000000001</v>
      </c>
      <c r="M31" s="89">
        <v>1855.836</v>
      </c>
      <c r="N31" s="86">
        <v>1863.1250000000002</v>
      </c>
      <c r="O31" s="89">
        <v>1946.7099999999996</v>
      </c>
    </row>
    <row r="32" spans="1:15" x14ac:dyDescent="0.25">
      <c r="A32" s="8" t="s">
        <v>14</v>
      </c>
      <c r="B32" s="86">
        <v>1350.3600000000004</v>
      </c>
      <c r="C32" s="89">
        <v>1285.8200000000008</v>
      </c>
      <c r="D32" s="89">
        <v>1411.4829</v>
      </c>
      <c r="E32" s="89">
        <v>1366.6830000000007</v>
      </c>
      <c r="F32" s="89">
        <v>1380.9442000000004</v>
      </c>
      <c r="G32" s="89">
        <v>1453.8152000000007</v>
      </c>
      <c r="H32" s="89">
        <v>1578.3799999999997</v>
      </c>
      <c r="I32" s="89">
        <v>1665.7699999999998</v>
      </c>
      <c r="J32" s="89">
        <v>1701.1100000000001</v>
      </c>
      <c r="K32" s="89">
        <v>1681.170000000001</v>
      </c>
      <c r="L32" s="89">
        <v>1573.3000000000006</v>
      </c>
      <c r="M32" s="89">
        <v>1526.4900000000005</v>
      </c>
      <c r="N32" s="86">
        <v>1520.26</v>
      </c>
      <c r="O32" s="89">
        <v>1521.73</v>
      </c>
    </row>
    <row r="33" spans="1:15" x14ac:dyDescent="0.25">
      <c r="A33" s="8" t="s">
        <v>15</v>
      </c>
      <c r="B33" s="86">
        <v>1230.3738999999991</v>
      </c>
      <c r="C33" s="89">
        <v>1237.4517999999989</v>
      </c>
      <c r="D33" s="89">
        <v>1179.6459999999995</v>
      </c>
      <c r="E33" s="89">
        <v>1198.2393999999997</v>
      </c>
      <c r="F33" s="89">
        <v>1250.2251999999996</v>
      </c>
      <c r="G33" s="89">
        <v>1313.4512999999993</v>
      </c>
      <c r="H33" s="89">
        <v>1416.3856999999996</v>
      </c>
      <c r="I33" s="89">
        <v>1418.2800999999995</v>
      </c>
      <c r="J33" s="89">
        <v>1514.3229000000001</v>
      </c>
      <c r="K33" s="89">
        <v>1595.548499999999</v>
      </c>
      <c r="L33" s="89">
        <v>1568.5688999999986</v>
      </c>
      <c r="M33" s="89">
        <v>1543.2257999999995</v>
      </c>
      <c r="N33" s="86">
        <v>1536.4777999999994</v>
      </c>
      <c r="O33" s="89">
        <v>1497.3418999999992</v>
      </c>
    </row>
    <row r="34" spans="1:15" x14ac:dyDescent="0.25">
      <c r="A34" s="8" t="s">
        <v>16</v>
      </c>
      <c r="B34" s="95">
        <v>279.70450000000005</v>
      </c>
      <c r="C34" s="89">
        <v>256.28930000000008</v>
      </c>
      <c r="D34" s="89">
        <v>245.79169999999993</v>
      </c>
      <c r="E34" s="89">
        <v>256.43919999999991</v>
      </c>
      <c r="F34" s="89">
        <v>267.28929999999991</v>
      </c>
      <c r="G34" s="89">
        <v>293.7079999999998</v>
      </c>
      <c r="H34" s="89">
        <v>279.27109999999999</v>
      </c>
      <c r="I34" s="89">
        <v>286.0634</v>
      </c>
      <c r="J34" s="89">
        <v>301.97320000000013</v>
      </c>
      <c r="K34" s="89">
        <v>295.29420000000005</v>
      </c>
      <c r="L34" s="89">
        <v>288.21670000000017</v>
      </c>
      <c r="M34" s="89">
        <v>268.67880000000031</v>
      </c>
      <c r="N34" s="95">
        <v>269.95420000000018</v>
      </c>
      <c r="O34" s="89">
        <v>257.84400000000016</v>
      </c>
    </row>
    <row r="35" spans="1:15" x14ac:dyDescent="0.25">
      <c r="A35" s="16" t="s">
        <v>68</v>
      </c>
      <c r="B35" s="110">
        <f t="shared" ref="B35:O35" si="1">SUM(B21:B34)</f>
        <v>19707.049699999989</v>
      </c>
      <c r="C35" s="110">
        <f t="shared" si="1"/>
        <v>19739.088999999993</v>
      </c>
      <c r="D35" s="110">
        <f t="shared" si="1"/>
        <v>19610.297799999997</v>
      </c>
      <c r="E35" s="110">
        <f t="shared" si="1"/>
        <v>20102.009899999997</v>
      </c>
      <c r="F35" s="110">
        <f t="shared" si="1"/>
        <v>20638.518499999998</v>
      </c>
      <c r="G35" s="110">
        <f t="shared" si="1"/>
        <v>21320.658099999997</v>
      </c>
      <c r="H35" s="110">
        <f t="shared" si="1"/>
        <v>22189.641899999995</v>
      </c>
      <c r="I35" s="110">
        <f t="shared" si="1"/>
        <v>22628.787299999996</v>
      </c>
      <c r="J35" s="110">
        <f t="shared" si="1"/>
        <v>22929.336500000001</v>
      </c>
      <c r="K35" s="110">
        <f t="shared" si="1"/>
        <v>23179.859915789468</v>
      </c>
      <c r="L35" s="110">
        <f t="shared" si="1"/>
        <v>23468.825600000004</v>
      </c>
      <c r="M35" s="110">
        <f t="shared" si="1"/>
        <v>23841.346000000005</v>
      </c>
      <c r="N35" s="110">
        <f t="shared" si="1"/>
        <v>24213.547699999992</v>
      </c>
      <c r="O35" s="110">
        <f t="shared" si="1"/>
        <v>24847.886500000008</v>
      </c>
    </row>
    <row r="36" spans="1:15" x14ac:dyDescent="0.25">
      <c r="A36" s="12"/>
      <c r="B36" s="120"/>
      <c r="C36" s="120"/>
      <c r="D36" s="120"/>
      <c r="E36" s="120"/>
      <c r="F36" s="120"/>
      <c r="G36" s="120"/>
      <c r="H36" s="120"/>
      <c r="I36" s="120"/>
      <c r="J36" s="120"/>
      <c r="K36" s="120"/>
      <c r="L36" s="120"/>
      <c r="M36" s="120"/>
      <c r="N36" s="94"/>
      <c r="O36" s="94"/>
    </row>
    <row r="37" spans="1:15" x14ac:dyDescent="0.25">
      <c r="A37" s="64" t="s">
        <v>176</v>
      </c>
      <c r="B37" s="94"/>
      <c r="C37" s="94"/>
      <c r="D37" s="94"/>
      <c r="E37" s="94"/>
      <c r="F37" s="94"/>
      <c r="G37" s="94"/>
      <c r="H37" s="94"/>
      <c r="I37" s="94"/>
      <c r="J37" s="94"/>
      <c r="K37" s="94"/>
      <c r="L37" s="94"/>
      <c r="M37" s="94"/>
      <c r="N37" s="94"/>
      <c r="O37" s="94"/>
    </row>
    <row r="38" spans="1:15" x14ac:dyDescent="0.25">
      <c r="A38" s="15"/>
      <c r="B38" s="102">
        <v>2003</v>
      </c>
      <c r="C38" s="102">
        <v>2004</v>
      </c>
      <c r="D38" s="102">
        <v>2005</v>
      </c>
      <c r="E38" s="102">
        <v>2006</v>
      </c>
      <c r="F38" s="102">
        <v>2007</v>
      </c>
      <c r="G38" s="102">
        <v>2008</v>
      </c>
      <c r="H38" s="102">
        <v>2009</v>
      </c>
      <c r="I38" s="102">
        <v>2010</v>
      </c>
      <c r="J38" s="102">
        <v>2011</v>
      </c>
      <c r="K38" s="102">
        <v>2012</v>
      </c>
      <c r="L38" s="102">
        <v>2013</v>
      </c>
      <c r="M38" s="102">
        <v>2014</v>
      </c>
      <c r="N38" s="102">
        <v>2015</v>
      </c>
      <c r="O38" s="102">
        <v>2016</v>
      </c>
    </row>
    <row r="39" spans="1:15" x14ac:dyDescent="0.25">
      <c r="A39" s="8" t="s">
        <v>4</v>
      </c>
      <c r="B39" s="117">
        <f t="shared" ref="B39:O53" si="2">+B4/B21*100</f>
        <v>22.101962387459189</v>
      </c>
      <c r="C39" s="117">
        <f t="shared" si="2"/>
        <v>24.170691702422882</v>
      </c>
      <c r="D39" s="117">
        <f t="shared" si="2"/>
        <v>24.048981082958719</v>
      </c>
      <c r="E39" s="117">
        <f t="shared" si="2"/>
        <v>23.933336424198711</v>
      </c>
      <c r="F39" s="117">
        <f t="shared" si="2"/>
        <v>24.875911691389192</v>
      </c>
      <c r="G39" s="117">
        <f t="shared" si="2"/>
        <v>27.479565225450198</v>
      </c>
      <c r="H39" s="117">
        <f t="shared" si="2"/>
        <v>28.62775123001261</v>
      </c>
      <c r="I39" s="117">
        <f t="shared" si="2"/>
        <v>31.583265571632936</v>
      </c>
      <c r="J39" s="117">
        <f t="shared" si="2"/>
        <v>31.901798946912979</v>
      </c>
      <c r="K39" s="117">
        <f t="shared" si="2"/>
        <v>32.234780768495433</v>
      </c>
      <c r="L39" s="117">
        <f t="shared" si="2"/>
        <v>32.745284161846747</v>
      </c>
      <c r="M39" s="117">
        <f t="shared" si="2"/>
        <v>33.631748631911378</v>
      </c>
      <c r="N39" s="117">
        <f t="shared" si="2"/>
        <v>34.194281469757385</v>
      </c>
      <c r="O39" s="117">
        <f t="shared" si="2"/>
        <v>34.380020154633407</v>
      </c>
    </row>
    <row r="40" spans="1:15" x14ac:dyDescent="0.25">
      <c r="A40" s="8" t="s">
        <v>5</v>
      </c>
      <c r="B40" s="117">
        <f t="shared" si="2"/>
        <v>14.368320147755586</v>
      </c>
      <c r="C40" s="117">
        <f t="shared" si="2"/>
        <v>15.760822726752192</v>
      </c>
      <c r="D40" s="117">
        <f t="shared" si="2"/>
        <v>16.990829107918007</v>
      </c>
      <c r="E40" s="117">
        <f t="shared" si="2"/>
        <v>18.82781767332072</v>
      </c>
      <c r="F40" s="117">
        <f t="shared" si="2"/>
        <v>21.129394062538033</v>
      </c>
      <c r="G40" s="117">
        <f t="shared" si="2"/>
        <v>22.858738066484474</v>
      </c>
      <c r="H40" s="117">
        <f t="shared" si="2"/>
        <v>23.848509996559216</v>
      </c>
      <c r="I40" s="117">
        <f t="shared" si="2"/>
        <v>23.957341777488029</v>
      </c>
      <c r="J40" s="117">
        <f t="shared" si="2"/>
        <v>25.385983976189593</v>
      </c>
      <c r="K40" s="117">
        <f t="shared" si="2"/>
        <v>25.05861359540485</v>
      </c>
      <c r="L40" s="117">
        <f t="shared" si="2"/>
        <v>25.177020186597282</v>
      </c>
      <c r="M40" s="117">
        <f t="shared" si="2"/>
        <v>26.412206705168106</v>
      </c>
      <c r="N40" s="117">
        <f t="shared" si="2"/>
        <v>26.214230882085161</v>
      </c>
      <c r="O40" s="117">
        <f t="shared" si="2"/>
        <v>28.715578423662279</v>
      </c>
    </row>
    <row r="41" spans="1:15" x14ac:dyDescent="0.25">
      <c r="A41" s="8" t="s">
        <v>6</v>
      </c>
      <c r="B41" s="117">
        <f t="shared" si="2"/>
        <v>6.8057274135007813</v>
      </c>
      <c r="C41" s="117">
        <f t="shared" si="2"/>
        <v>9.5828339818920618</v>
      </c>
      <c r="D41" s="117">
        <f t="shared" si="2"/>
        <v>12.991831855762543</v>
      </c>
      <c r="E41" s="117">
        <f t="shared" si="2"/>
        <v>18.053798487463872</v>
      </c>
      <c r="F41" s="117">
        <f t="shared" si="2"/>
        <v>20.955862327778522</v>
      </c>
      <c r="G41" s="117">
        <f t="shared" si="2"/>
        <v>23.105103838802826</v>
      </c>
      <c r="H41" s="117">
        <f t="shared" si="2"/>
        <v>26.396775204106088</v>
      </c>
      <c r="I41" s="117">
        <f t="shared" si="2"/>
        <v>29.599706280505245</v>
      </c>
      <c r="J41" s="117">
        <f t="shared" si="2"/>
        <v>32.194902668972276</v>
      </c>
      <c r="K41" s="117">
        <f t="shared" si="2"/>
        <v>34.167305076758815</v>
      </c>
      <c r="L41" s="117">
        <f t="shared" si="2"/>
        <v>35.722794550682949</v>
      </c>
      <c r="M41" s="117">
        <f t="shared" si="2"/>
        <v>37.134982372081588</v>
      </c>
      <c r="N41" s="117">
        <f t="shared" si="2"/>
        <v>38.402752994488694</v>
      </c>
      <c r="O41" s="117">
        <f t="shared" si="2"/>
        <v>39.492701387128307</v>
      </c>
    </row>
    <row r="42" spans="1:15" x14ac:dyDescent="0.25">
      <c r="A42" s="8" t="s">
        <v>7</v>
      </c>
      <c r="B42" s="117">
        <f t="shared" si="2"/>
        <v>13.324290442158965</v>
      </c>
      <c r="C42" s="117">
        <f t="shared" si="2"/>
        <v>14.590765933534586</v>
      </c>
      <c r="D42" s="117">
        <f t="shared" si="2"/>
        <v>15.853877494648156</v>
      </c>
      <c r="E42" s="117">
        <f t="shared" si="2"/>
        <v>20.022091216172825</v>
      </c>
      <c r="F42" s="117">
        <f t="shared" si="2"/>
        <v>21.871728401216419</v>
      </c>
      <c r="G42" s="117">
        <f t="shared" si="2"/>
        <v>24.081153306889391</v>
      </c>
      <c r="H42" s="117">
        <f t="shared" si="2"/>
        <v>27.367602738996631</v>
      </c>
      <c r="I42" s="117">
        <f t="shared" si="2"/>
        <v>28.475005059704522</v>
      </c>
      <c r="J42" s="117">
        <f t="shared" si="2"/>
        <v>29.987375620036001</v>
      </c>
      <c r="K42" s="117">
        <f t="shared" si="2"/>
        <v>33.261409203742609</v>
      </c>
      <c r="L42" s="117">
        <f t="shared" si="2"/>
        <v>32.253204828296063</v>
      </c>
      <c r="M42" s="117">
        <f t="shared" si="2"/>
        <v>32.847162642480711</v>
      </c>
      <c r="N42" s="117">
        <f t="shared" si="2"/>
        <v>35.378726908607703</v>
      </c>
      <c r="O42" s="117">
        <f t="shared" si="2"/>
        <v>36.057597179501073</v>
      </c>
    </row>
    <row r="43" spans="1:15" x14ac:dyDescent="0.25">
      <c r="A43" s="8" t="s">
        <v>8</v>
      </c>
      <c r="B43" s="117">
        <f t="shared" si="2"/>
        <v>27.005542832486988</v>
      </c>
      <c r="C43" s="117">
        <f t="shared" si="2"/>
        <v>29.74956185609226</v>
      </c>
      <c r="D43" s="117">
        <f t="shared" si="2"/>
        <v>33.03776632088951</v>
      </c>
      <c r="E43" s="117">
        <f t="shared" si="2"/>
        <v>37.202617119072968</v>
      </c>
      <c r="F43" s="117">
        <f t="shared" si="2"/>
        <v>40.981623245238914</v>
      </c>
      <c r="G43" s="117">
        <f t="shared" si="2"/>
        <v>42.70847403119474</v>
      </c>
      <c r="H43" s="117">
        <f t="shared" si="2"/>
        <v>46.981261488655406</v>
      </c>
      <c r="I43" s="117">
        <f t="shared" si="2"/>
        <v>48.570823965083974</v>
      </c>
      <c r="J43" s="117">
        <f t="shared" si="2"/>
        <v>51.360118584080375</v>
      </c>
      <c r="K43" s="117">
        <f t="shared" si="2"/>
        <v>51.703568736544739</v>
      </c>
      <c r="L43" s="117">
        <f t="shared" si="2"/>
        <v>50.228702907992194</v>
      </c>
      <c r="M43" s="117">
        <f t="shared" si="2"/>
        <v>49.263631913808339</v>
      </c>
      <c r="N43" s="117">
        <f t="shared" si="2"/>
        <v>51.251513631603672</v>
      </c>
      <c r="O43" s="117">
        <f t="shared" si="2"/>
        <v>52.182897957545862</v>
      </c>
    </row>
    <row r="44" spans="1:15" x14ac:dyDescent="0.25">
      <c r="A44" s="8" t="s">
        <v>9</v>
      </c>
      <c r="B44" s="117">
        <f t="shared" si="2"/>
        <v>15.34675345648753</v>
      </c>
      <c r="C44" s="117">
        <f t="shared" si="2"/>
        <v>16.619634913731524</v>
      </c>
      <c r="D44" s="117">
        <f t="shared" si="2"/>
        <v>18.048123999658902</v>
      </c>
      <c r="E44" s="117">
        <f t="shared" si="2"/>
        <v>20.493922303324052</v>
      </c>
      <c r="F44" s="117">
        <f t="shared" si="2"/>
        <v>22.220155038759668</v>
      </c>
      <c r="G44" s="117">
        <f t="shared" si="2"/>
        <v>23.762144504639309</v>
      </c>
      <c r="H44" s="117">
        <f t="shared" si="2"/>
        <v>25.142723141105655</v>
      </c>
      <c r="I44" s="117">
        <f t="shared" si="2"/>
        <v>25.564893272937937</v>
      </c>
      <c r="J44" s="117">
        <f t="shared" si="2"/>
        <v>27.215431021067101</v>
      </c>
      <c r="K44" s="117">
        <f t="shared" si="2"/>
        <v>29.443561568639076</v>
      </c>
      <c r="L44" s="117">
        <f t="shared" si="2"/>
        <v>30.507848285439159</v>
      </c>
      <c r="M44" s="117">
        <f t="shared" si="2"/>
        <v>31.86224545716826</v>
      </c>
      <c r="N44" s="117">
        <f t="shared" si="2"/>
        <v>33.1597929295596</v>
      </c>
      <c r="O44" s="117">
        <f t="shared" si="2"/>
        <v>34.133275296353773</v>
      </c>
    </row>
    <row r="45" spans="1:15" x14ac:dyDescent="0.25">
      <c r="A45" s="8" t="s">
        <v>10</v>
      </c>
      <c r="B45" s="117">
        <f t="shared" si="2"/>
        <v>15.265119048522049</v>
      </c>
      <c r="C45" s="117">
        <f t="shared" si="2"/>
        <v>16.825621584927447</v>
      </c>
      <c r="D45" s="117">
        <f t="shared" si="2"/>
        <v>17.830523419940498</v>
      </c>
      <c r="E45" s="117">
        <f t="shared" si="2"/>
        <v>19.565175058221325</v>
      </c>
      <c r="F45" s="117">
        <f t="shared" si="2"/>
        <v>20.288950023578582</v>
      </c>
      <c r="G45" s="117">
        <f t="shared" si="2"/>
        <v>20.693065831714119</v>
      </c>
      <c r="H45" s="117">
        <f t="shared" si="2"/>
        <v>21.923106785900863</v>
      </c>
      <c r="I45" s="117">
        <f t="shared" si="2"/>
        <v>22.741131223210711</v>
      </c>
      <c r="J45" s="117">
        <f t="shared" si="2"/>
        <v>24.148123218951014</v>
      </c>
      <c r="K45" s="117">
        <f t="shared" si="2"/>
        <v>24.274237526607294</v>
      </c>
      <c r="L45" s="117">
        <f t="shared" si="2"/>
        <v>24.670891325732676</v>
      </c>
      <c r="M45" s="117">
        <f t="shared" si="2"/>
        <v>25.521543388949265</v>
      </c>
      <c r="N45" s="117">
        <f t="shared" si="2"/>
        <v>26.211164788066199</v>
      </c>
      <c r="O45" s="117">
        <f t="shared" si="2"/>
        <v>26.246449256109656</v>
      </c>
    </row>
    <row r="46" spans="1:15" x14ac:dyDescent="0.25">
      <c r="A46" s="8" t="s">
        <v>11</v>
      </c>
      <c r="B46" s="117">
        <f t="shared" si="2"/>
        <v>14.872563910304487</v>
      </c>
      <c r="C46" s="117">
        <f t="shared" si="2"/>
        <v>14.896059428541285</v>
      </c>
      <c r="D46" s="117">
        <f t="shared" si="2"/>
        <v>14.857919495411345</v>
      </c>
      <c r="E46" s="117">
        <f t="shared" si="2"/>
        <v>15.159189957244381</v>
      </c>
      <c r="F46" s="117">
        <f t="shared" si="2"/>
        <v>17.303168835333178</v>
      </c>
      <c r="G46" s="117">
        <f t="shared" si="2"/>
        <v>18.726519120343628</v>
      </c>
      <c r="H46" s="117">
        <f t="shared" si="2"/>
        <v>19.338989947803146</v>
      </c>
      <c r="I46" s="117">
        <f t="shared" si="2"/>
        <v>22.159545331324328</v>
      </c>
      <c r="J46" s="117">
        <f t="shared" si="2"/>
        <v>23.786469533461808</v>
      </c>
      <c r="K46" s="117">
        <f t="shared" si="2"/>
        <v>25.60786141252742</v>
      </c>
      <c r="L46" s="117">
        <f t="shared" si="2"/>
        <v>27.617411720490647</v>
      </c>
      <c r="M46" s="117">
        <f t="shared" si="2"/>
        <v>27.927891277160704</v>
      </c>
      <c r="N46" s="117">
        <f t="shared" si="2"/>
        <v>28.465513391095655</v>
      </c>
      <c r="O46" s="117">
        <f t="shared" si="2"/>
        <v>28.721856930066075</v>
      </c>
    </row>
    <row r="47" spans="1:15" x14ac:dyDescent="0.25">
      <c r="A47" s="8" t="s">
        <v>24</v>
      </c>
      <c r="B47" s="117">
        <f t="shared" si="2"/>
        <v>23.804648697010169</v>
      </c>
      <c r="C47" s="117">
        <f t="shared" si="2"/>
        <v>22.61170642801012</v>
      </c>
      <c r="D47" s="117">
        <f t="shared" si="2"/>
        <v>23.97360613414298</v>
      </c>
      <c r="E47" s="117">
        <f t="shared" si="2"/>
        <v>24.125409936621477</v>
      </c>
      <c r="F47" s="117">
        <f t="shared" si="2"/>
        <v>24.784104525105068</v>
      </c>
      <c r="G47" s="117">
        <f t="shared" si="2"/>
        <v>26.298095467897749</v>
      </c>
      <c r="H47" s="117">
        <f t="shared" si="2"/>
        <v>29.203583626194153</v>
      </c>
      <c r="I47" s="117">
        <f t="shared" si="2"/>
        <v>30.005633147480044</v>
      </c>
      <c r="J47" s="117">
        <f t="shared" si="2"/>
        <v>30.910623946037123</v>
      </c>
      <c r="K47" s="117">
        <f t="shared" si="2"/>
        <v>32.765695883563453</v>
      </c>
      <c r="L47" s="117">
        <f t="shared" si="2"/>
        <v>34.343315411969044</v>
      </c>
      <c r="M47" s="117">
        <f t="shared" si="2"/>
        <v>35.039962363974041</v>
      </c>
      <c r="N47" s="117">
        <f t="shared" si="2"/>
        <v>33.523265064231737</v>
      </c>
      <c r="O47" s="117">
        <f t="shared" si="2"/>
        <v>33.059020927510943</v>
      </c>
    </row>
    <row r="48" spans="1:15" x14ac:dyDescent="0.25">
      <c r="A48" s="8" t="s">
        <v>12</v>
      </c>
      <c r="B48" s="117">
        <f t="shared" si="2"/>
        <v>29.710908818824155</v>
      </c>
      <c r="C48" s="117">
        <f t="shared" si="2"/>
        <v>31.162410747242991</v>
      </c>
      <c r="D48" s="117">
        <f t="shared" si="2"/>
        <v>33.7828213318069</v>
      </c>
      <c r="E48" s="117">
        <f t="shared" si="2"/>
        <v>37.246522307199406</v>
      </c>
      <c r="F48" s="117">
        <f t="shared" si="2"/>
        <v>38.691356103030245</v>
      </c>
      <c r="G48" s="117">
        <f t="shared" si="2"/>
        <v>42.217350359397521</v>
      </c>
      <c r="H48" s="117">
        <f t="shared" si="2"/>
        <v>45.047820954088095</v>
      </c>
      <c r="I48" s="117">
        <f t="shared" si="2"/>
        <v>45.96908214277429</v>
      </c>
      <c r="J48" s="117">
        <f t="shared" si="2"/>
        <v>46.017709836371033</v>
      </c>
      <c r="K48" s="117">
        <f t="shared" si="2"/>
        <v>45.804060086989807</v>
      </c>
      <c r="L48" s="117">
        <f t="shared" si="2"/>
        <v>47.582974749637138</v>
      </c>
      <c r="M48" s="117">
        <f t="shared" si="2"/>
        <v>49.793168055892544</v>
      </c>
      <c r="N48" s="117">
        <f t="shared" si="2"/>
        <v>50.363454311387414</v>
      </c>
      <c r="O48" s="117">
        <f t="shared" si="2"/>
        <v>52.790849979761923</v>
      </c>
    </row>
    <row r="49" spans="1:15" x14ac:dyDescent="0.25">
      <c r="A49" s="8" t="s">
        <v>13</v>
      </c>
      <c r="B49" s="117">
        <f t="shared" si="2"/>
        <v>35.686761963952762</v>
      </c>
      <c r="C49" s="117">
        <f t="shared" si="2"/>
        <v>35.862837335974248</v>
      </c>
      <c r="D49" s="117">
        <f t="shared" si="2"/>
        <v>37.623762376237643</v>
      </c>
      <c r="E49" s="117">
        <f t="shared" si="2"/>
        <v>38.777628886181652</v>
      </c>
      <c r="F49" s="117">
        <f t="shared" si="2"/>
        <v>41.1982353341755</v>
      </c>
      <c r="G49" s="117">
        <f t="shared" si="2"/>
        <v>44.432519420963409</v>
      </c>
      <c r="H49" s="117">
        <f t="shared" si="2"/>
        <v>47.960224707517142</v>
      </c>
      <c r="I49" s="117">
        <f t="shared" si="2"/>
        <v>49.845680972400409</v>
      </c>
      <c r="J49" s="117">
        <f t="shared" si="2"/>
        <v>49.814928220330295</v>
      </c>
      <c r="K49" s="117">
        <f t="shared" si="2"/>
        <v>50.858187689621182</v>
      </c>
      <c r="L49" s="117">
        <f t="shared" si="2"/>
        <v>51.915617936769301</v>
      </c>
      <c r="M49" s="117">
        <f t="shared" si="2"/>
        <v>52.080571774661152</v>
      </c>
      <c r="N49" s="117">
        <f t="shared" si="2"/>
        <v>52.079704797047974</v>
      </c>
      <c r="O49" s="117">
        <f t="shared" si="2"/>
        <v>52.510132479927684</v>
      </c>
    </row>
    <row r="50" spans="1:15" x14ac:dyDescent="0.25">
      <c r="A50" s="8" t="s">
        <v>14</v>
      </c>
      <c r="B50" s="117">
        <f t="shared" si="2"/>
        <v>32.469119345952173</v>
      </c>
      <c r="C50" s="117">
        <f t="shared" si="2"/>
        <v>33.867104260316331</v>
      </c>
      <c r="D50" s="117">
        <f t="shared" si="2"/>
        <v>33.042865769043345</v>
      </c>
      <c r="E50" s="117">
        <f t="shared" si="2"/>
        <v>33.542591808049139</v>
      </c>
      <c r="F50" s="117">
        <f t="shared" si="2"/>
        <v>34.45583101764722</v>
      </c>
      <c r="G50" s="117">
        <f t="shared" si="2"/>
        <v>35.335343859384608</v>
      </c>
      <c r="H50" s="117">
        <f t="shared" si="2"/>
        <v>36.43039065370823</v>
      </c>
      <c r="I50" s="117">
        <f t="shared" si="2"/>
        <v>37.217022758243928</v>
      </c>
      <c r="J50" s="117">
        <f t="shared" si="2"/>
        <v>37.559005590467386</v>
      </c>
      <c r="K50" s="117">
        <f t="shared" si="2"/>
        <v>36.689329455081847</v>
      </c>
      <c r="L50" s="117">
        <f t="shared" si="2"/>
        <v>37.53384605606049</v>
      </c>
      <c r="M50" s="117">
        <f t="shared" si="2"/>
        <v>37.946530930435159</v>
      </c>
      <c r="N50" s="117">
        <f t="shared" si="2"/>
        <v>39.578756265375667</v>
      </c>
      <c r="O50" s="117">
        <f t="shared" si="2"/>
        <v>40.964560073074729</v>
      </c>
    </row>
    <row r="51" spans="1:15" x14ac:dyDescent="0.25">
      <c r="A51" s="8" t="s">
        <v>15</v>
      </c>
      <c r="B51" s="117">
        <f t="shared" si="2"/>
        <v>15.654412044988938</v>
      </c>
      <c r="C51" s="117">
        <f t="shared" si="2"/>
        <v>15.438532636180266</v>
      </c>
      <c r="D51" s="117">
        <f t="shared" si="2"/>
        <v>17.029074824142167</v>
      </c>
      <c r="E51" s="117">
        <f t="shared" si="2"/>
        <v>17.528383726991457</v>
      </c>
      <c r="F51" s="117">
        <f t="shared" si="2"/>
        <v>19.555404898253535</v>
      </c>
      <c r="G51" s="117">
        <f t="shared" si="2"/>
        <v>22.780418276642632</v>
      </c>
      <c r="H51" s="117">
        <f t="shared" si="2"/>
        <v>27.218871243899191</v>
      </c>
      <c r="I51" s="117">
        <f t="shared" si="2"/>
        <v>28.082104515180074</v>
      </c>
      <c r="J51" s="117">
        <f t="shared" si="2"/>
        <v>30.808884947853599</v>
      </c>
      <c r="K51" s="117">
        <f t="shared" si="2"/>
        <v>31.82894158341163</v>
      </c>
      <c r="L51" s="117">
        <f t="shared" si="2"/>
        <v>31.762251565742549</v>
      </c>
      <c r="M51" s="117">
        <f t="shared" si="2"/>
        <v>32.323500553191913</v>
      </c>
      <c r="N51" s="117">
        <f t="shared" si="2"/>
        <v>30.643612292998977</v>
      </c>
      <c r="O51" s="117">
        <f t="shared" si="2"/>
        <v>31.156578200342917</v>
      </c>
    </row>
    <row r="52" spans="1:15" x14ac:dyDescent="0.25">
      <c r="A52" s="8" t="s">
        <v>16</v>
      </c>
      <c r="B52" s="117">
        <f t="shared" si="2"/>
        <v>5.5811043440488071</v>
      </c>
      <c r="C52" s="117">
        <f t="shared" si="2"/>
        <v>5.9451955270859909</v>
      </c>
      <c r="D52" s="117">
        <f t="shared" si="2"/>
        <v>7.6241386507355653</v>
      </c>
      <c r="E52" s="117">
        <f t="shared" si="2"/>
        <v>10.427227974506243</v>
      </c>
      <c r="F52" s="117">
        <f t="shared" si="2"/>
        <v>11.837174177941286</v>
      </c>
      <c r="G52" s="117">
        <f t="shared" si="2"/>
        <v>12.576913124599953</v>
      </c>
      <c r="H52" s="117">
        <f t="shared" si="2"/>
        <v>12.769097840771925</v>
      </c>
      <c r="I52" s="117">
        <f t="shared" si="2"/>
        <v>12.430950621435668</v>
      </c>
      <c r="J52" s="117">
        <f t="shared" si="2"/>
        <v>14.43475778645257</v>
      </c>
      <c r="K52" s="117">
        <f t="shared" si="2"/>
        <v>14.659651290137093</v>
      </c>
      <c r="L52" s="117">
        <f t="shared" si="2"/>
        <v>14.672640412578442</v>
      </c>
      <c r="M52" s="117">
        <f t="shared" si="2"/>
        <v>13.878690838279745</v>
      </c>
      <c r="N52" s="117">
        <f t="shared" si="2"/>
        <v>14.553950262674183</v>
      </c>
      <c r="O52" s="117">
        <f t="shared" si="2"/>
        <v>16.401196072043554</v>
      </c>
    </row>
    <row r="53" spans="1:15" x14ac:dyDescent="0.25">
      <c r="A53" s="16" t="s">
        <v>68</v>
      </c>
      <c r="B53" s="107">
        <f t="shared" si="2"/>
        <v>19.830422409702468</v>
      </c>
      <c r="C53" s="107">
        <f t="shared" si="2"/>
        <v>21.048641099900824</v>
      </c>
      <c r="D53" s="107">
        <f t="shared" si="2"/>
        <v>22.625476906322152</v>
      </c>
      <c r="E53" s="107">
        <f t="shared" si="2"/>
        <v>24.658607396268373</v>
      </c>
      <c r="F53" s="107">
        <f t="shared" si="2"/>
        <v>26.509542339485272</v>
      </c>
      <c r="G53" s="107">
        <f t="shared" si="2"/>
        <v>28.602379773633739</v>
      </c>
      <c r="H53" s="107">
        <f t="shared" si="2"/>
        <v>30.863128079592862</v>
      </c>
      <c r="I53" s="107">
        <f t="shared" si="2"/>
        <v>32.215170894288278</v>
      </c>
      <c r="J53" s="107">
        <f t="shared" si="2"/>
        <v>33.307138651831472</v>
      </c>
      <c r="K53" s="107">
        <f t="shared" si="2"/>
        <v>33.969207012491232</v>
      </c>
      <c r="L53" s="107">
        <f t="shared" si="2"/>
        <v>34.741759297917319</v>
      </c>
      <c r="M53" s="107">
        <f t="shared" si="2"/>
        <v>35.698829671781105</v>
      </c>
      <c r="N53" s="107">
        <f t="shared" si="2"/>
        <v>36.323052734647405</v>
      </c>
      <c r="O53" s="107">
        <f t="shared" si="2"/>
        <v>37.481879998123766</v>
      </c>
    </row>
    <row r="55" spans="1:15" x14ac:dyDescent="0.25">
      <c r="A55" t="s">
        <v>154</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A29" sqref="A29:XFD29"/>
    </sheetView>
  </sheetViews>
  <sheetFormatPr defaultRowHeight="15" x14ac:dyDescent="0.25"/>
  <cols>
    <col min="1" max="1" width="16.7109375" customWidth="1"/>
    <col min="2" max="12" width="8.7109375" customWidth="1"/>
  </cols>
  <sheetData>
    <row r="1" spans="1:15" ht="18.75" x14ac:dyDescent="0.3">
      <c r="A1" s="10" t="s">
        <v>155</v>
      </c>
    </row>
    <row r="3" spans="1:15" s="1" customFormat="1" x14ac:dyDescent="0.25">
      <c r="A3" s="44" t="s">
        <v>128</v>
      </c>
      <c r="B3" s="44">
        <v>2003</v>
      </c>
      <c r="C3" s="44">
        <v>2004</v>
      </c>
      <c r="D3" s="44">
        <v>2005</v>
      </c>
      <c r="E3" s="44">
        <v>2006</v>
      </c>
      <c r="F3" s="44">
        <v>2007</v>
      </c>
      <c r="G3" s="44">
        <v>2008</v>
      </c>
      <c r="H3" s="44">
        <v>2009</v>
      </c>
      <c r="I3" s="44">
        <v>2010</v>
      </c>
      <c r="J3" s="44">
        <v>2011</v>
      </c>
      <c r="K3" s="44">
        <v>2012</v>
      </c>
      <c r="L3" s="44">
        <v>2013</v>
      </c>
      <c r="M3" s="44">
        <v>2014</v>
      </c>
      <c r="N3" s="44">
        <v>2015</v>
      </c>
      <c r="O3" s="44">
        <v>2016</v>
      </c>
    </row>
    <row r="4" spans="1:15" x14ac:dyDescent="0.25">
      <c r="A4" t="s">
        <v>96</v>
      </c>
      <c r="B4" s="59">
        <v>191.75000000000003</v>
      </c>
      <c r="C4" s="42">
        <v>190.29179999999999</v>
      </c>
      <c r="D4" s="42">
        <v>200.77760000000004</v>
      </c>
      <c r="E4" s="42">
        <v>209.92680000000001</v>
      </c>
      <c r="F4" s="42">
        <v>244.434</v>
      </c>
      <c r="G4" s="42">
        <v>299.14400000000006</v>
      </c>
      <c r="H4" s="42">
        <v>385.47160000000014</v>
      </c>
      <c r="I4" s="42">
        <v>398.23030000000034</v>
      </c>
      <c r="J4" s="42">
        <v>466.49340000000012</v>
      </c>
      <c r="K4" s="42">
        <v>507.7936000000002</v>
      </c>
      <c r="L4" s="42">
        <v>498.16020000000026</v>
      </c>
      <c r="M4" s="42">
        <v>498.77200000000022</v>
      </c>
      <c r="N4" s="73">
        <v>470.7797000000001</v>
      </c>
      <c r="O4" s="73">
        <v>466.46790000000021</v>
      </c>
    </row>
    <row r="5" spans="1:15" x14ac:dyDescent="0.25">
      <c r="A5" t="s">
        <v>97</v>
      </c>
      <c r="B5" s="46">
        <v>968.3526999999998</v>
      </c>
      <c r="C5" s="43">
        <v>1064.7263999999996</v>
      </c>
      <c r="D5" s="43">
        <v>1088.5580999999997</v>
      </c>
      <c r="E5" s="43">
        <v>1243.0003999999994</v>
      </c>
      <c r="F5" s="43">
        <v>1340.3075999999987</v>
      </c>
      <c r="G5" s="43">
        <v>1423.9009999999994</v>
      </c>
      <c r="H5" s="43">
        <v>1509.8138999999992</v>
      </c>
      <c r="I5" s="43">
        <v>1674.5342999999998</v>
      </c>
      <c r="J5" s="43">
        <v>1803.4114999999997</v>
      </c>
      <c r="K5" s="43">
        <v>1865.8313999999991</v>
      </c>
      <c r="L5" s="43">
        <v>1987.1991999999989</v>
      </c>
      <c r="M5" s="43">
        <v>2157.6173999999992</v>
      </c>
      <c r="N5" s="43">
        <v>2235.7615999999994</v>
      </c>
      <c r="O5" s="43">
        <v>2324.1925999999989</v>
      </c>
    </row>
    <row r="6" spans="1:15" x14ac:dyDescent="0.25">
      <c r="A6" t="s">
        <v>98</v>
      </c>
      <c r="B6" s="46">
        <v>1576.859099999999</v>
      </c>
      <c r="C6" s="43">
        <v>1622.1592999999989</v>
      </c>
      <c r="D6" s="43">
        <v>1781.7293999999999</v>
      </c>
      <c r="E6" s="43">
        <v>1934.6474000000001</v>
      </c>
      <c r="F6" s="43">
        <v>2075.0340000000001</v>
      </c>
      <c r="G6" s="43">
        <v>2320.4447999999979</v>
      </c>
      <c r="H6" s="43">
        <v>2552.91</v>
      </c>
      <c r="I6" s="43">
        <v>2638.639999999999</v>
      </c>
      <c r="J6" s="43">
        <v>2604.6200000000003</v>
      </c>
      <c r="K6" s="43">
        <v>2544.4131000000002</v>
      </c>
      <c r="L6" s="43">
        <v>2628.9099999999994</v>
      </c>
      <c r="M6" s="43">
        <v>2738.6999999999994</v>
      </c>
      <c r="N6" s="43">
        <v>2774.2899999999991</v>
      </c>
      <c r="O6" s="43">
        <v>2972.4400000000037</v>
      </c>
    </row>
    <row r="7" spans="1:15" x14ac:dyDescent="0.25">
      <c r="A7" t="s">
        <v>38</v>
      </c>
      <c r="B7" s="46">
        <v>324.75800000000004</v>
      </c>
      <c r="C7" s="43">
        <v>346.85509999999994</v>
      </c>
      <c r="D7" s="43">
        <v>374.38809999999989</v>
      </c>
      <c r="E7" s="43">
        <v>454.0381999999999</v>
      </c>
      <c r="F7" s="43">
        <v>554.67950000000008</v>
      </c>
      <c r="G7" s="43">
        <v>634.46710000000019</v>
      </c>
      <c r="H7" s="43">
        <v>725.78530000000012</v>
      </c>
      <c r="I7" s="43">
        <v>776.1918000000004</v>
      </c>
      <c r="J7" s="43">
        <v>778.52330000000018</v>
      </c>
      <c r="K7" s="43">
        <v>843.1759000000003</v>
      </c>
      <c r="L7" s="43">
        <v>852.3245000000004</v>
      </c>
      <c r="M7" s="43">
        <v>817.5185000000007</v>
      </c>
      <c r="N7" s="43">
        <v>841.21430000000055</v>
      </c>
      <c r="O7" s="43">
        <v>846.59840000000031</v>
      </c>
    </row>
    <row r="8" spans="1:15" x14ac:dyDescent="0.25">
      <c r="A8" t="s">
        <v>99</v>
      </c>
      <c r="B8" s="46">
        <v>142.4605</v>
      </c>
      <c r="C8" s="43">
        <v>143.55479999999997</v>
      </c>
      <c r="D8" s="43">
        <v>143.53949999999998</v>
      </c>
      <c r="E8" s="43">
        <v>148.10119999999995</v>
      </c>
      <c r="F8" s="43">
        <v>165.39000000000001</v>
      </c>
      <c r="G8" s="43">
        <v>197.19950000000006</v>
      </c>
      <c r="H8" s="43">
        <v>229.84840000000005</v>
      </c>
      <c r="I8" s="43">
        <v>269.29319999999996</v>
      </c>
      <c r="J8" s="43">
        <v>311.06339999999977</v>
      </c>
      <c r="K8" s="43">
        <v>302.48849999999987</v>
      </c>
      <c r="L8" s="43">
        <v>300.62060000000008</v>
      </c>
      <c r="M8" s="43">
        <v>315.96800000000013</v>
      </c>
      <c r="N8" s="43">
        <v>344.60910000000007</v>
      </c>
      <c r="O8" s="43">
        <v>393.05000000000018</v>
      </c>
    </row>
    <row r="9" spans="1:15" x14ac:dyDescent="0.25">
      <c r="A9" t="s">
        <v>100</v>
      </c>
      <c r="B9" s="46">
        <v>293.94690000000003</v>
      </c>
      <c r="C9" s="43">
        <v>328.83230000000015</v>
      </c>
      <c r="D9" s="43">
        <v>390.47210000000018</v>
      </c>
      <c r="E9" s="43">
        <v>446.48450000000037</v>
      </c>
      <c r="F9" s="43">
        <v>503.81950000000057</v>
      </c>
      <c r="G9" s="43">
        <v>590.75009999999975</v>
      </c>
      <c r="H9" s="43">
        <v>725.20579999999859</v>
      </c>
      <c r="I9" s="43">
        <v>768.80569999999886</v>
      </c>
      <c r="J9" s="43">
        <v>835.79969999999912</v>
      </c>
      <c r="K9" s="43">
        <v>958.10409999999911</v>
      </c>
      <c r="L9" s="43">
        <v>967.77799999999911</v>
      </c>
      <c r="M9" s="43">
        <v>1025.6740999999993</v>
      </c>
      <c r="N9" s="43">
        <v>1098.1491999999989</v>
      </c>
      <c r="O9" s="43">
        <v>1201.2245999999991</v>
      </c>
    </row>
    <row r="10" spans="1:15" x14ac:dyDescent="0.25">
      <c r="A10" t="s">
        <v>101</v>
      </c>
      <c r="B10" s="46">
        <v>350.3753000000001</v>
      </c>
      <c r="C10" s="43">
        <v>383.61130000000037</v>
      </c>
      <c r="D10" s="43">
        <v>403.69920000000013</v>
      </c>
      <c r="E10" s="43">
        <v>448.03199999999993</v>
      </c>
      <c r="F10" s="43">
        <v>473.58559999999989</v>
      </c>
      <c r="G10" s="43">
        <v>543.79339999999956</v>
      </c>
      <c r="H10" s="43">
        <v>594.79600000000005</v>
      </c>
      <c r="I10" s="43">
        <v>662.66880000000049</v>
      </c>
      <c r="J10" s="43">
        <v>726.89530000000059</v>
      </c>
      <c r="K10" s="43">
        <v>743.82859999999948</v>
      </c>
      <c r="L10" s="43">
        <v>789.34659999999963</v>
      </c>
      <c r="M10" s="43">
        <v>817.06589999999949</v>
      </c>
      <c r="N10" s="43">
        <v>868.9317999999987</v>
      </c>
      <c r="O10" s="43">
        <v>926.19949999999926</v>
      </c>
    </row>
    <row r="11" spans="1:15" x14ac:dyDescent="0.25">
      <c r="A11" t="s">
        <v>57</v>
      </c>
      <c r="B11" s="60">
        <v>60.338700000000003</v>
      </c>
      <c r="C11" s="43">
        <v>74.778999999999996</v>
      </c>
      <c r="D11" s="43">
        <v>53.759399999999992</v>
      </c>
      <c r="E11" s="43">
        <v>72.645199999999974</v>
      </c>
      <c r="F11" s="43">
        <v>113.92659999999998</v>
      </c>
      <c r="G11" s="43">
        <v>88.515699999999967</v>
      </c>
      <c r="H11" s="43">
        <v>124.58659999999996</v>
      </c>
      <c r="I11" s="43">
        <v>101.53839999999998</v>
      </c>
      <c r="J11" s="43">
        <v>109.29929999999997</v>
      </c>
      <c r="K11" s="43">
        <v>107.3793</v>
      </c>
      <c r="L11" s="43">
        <v>129.1438</v>
      </c>
      <c r="M11" s="43">
        <v>139.76560000000006</v>
      </c>
      <c r="N11" s="43">
        <v>161.36400000000006</v>
      </c>
      <c r="O11" s="43">
        <v>183.2820000000001</v>
      </c>
    </row>
    <row r="12" spans="1:15" s="1" customFormat="1" x14ac:dyDescent="0.25">
      <c r="A12" s="15" t="s">
        <v>68</v>
      </c>
      <c r="B12" s="54">
        <f>SUM(B4:B11)</f>
        <v>3908.8411999999989</v>
      </c>
      <c r="C12" s="54">
        <f>SUM(C4:C11)</f>
        <v>4154.8099999999986</v>
      </c>
      <c r="D12" s="54">
        <f>SUM(D4:D11)</f>
        <v>4436.9233999999997</v>
      </c>
      <c r="E12" s="54">
        <f>SUM(E4:E11)</f>
        <v>4956.8756999999996</v>
      </c>
      <c r="F12" s="54">
        <f>SUM(F4:F11)</f>
        <v>5471.1768000000002</v>
      </c>
      <c r="G12" s="54">
        <f>SUM(G4:G11)</f>
        <v>6098.2155999999968</v>
      </c>
      <c r="H12" s="54">
        <f>SUM(H4:H11)</f>
        <v>6848.4175999999979</v>
      </c>
      <c r="I12" s="54">
        <f>SUM(I4:I11)</f>
        <v>7289.9024999999992</v>
      </c>
      <c r="J12" s="54">
        <f>SUM(J4:J11)</f>
        <v>7636.1058999999996</v>
      </c>
      <c r="K12" s="54">
        <f>SUM(K4:K11)</f>
        <v>7873.0144999999975</v>
      </c>
      <c r="L12" s="54">
        <f>SUM(L4:L11)</f>
        <v>8153.4828999999991</v>
      </c>
      <c r="M12" s="54">
        <f>SUM(M4:M11)</f>
        <v>8511.0814999999984</v>
      </c>
      <c r="N12" s="54">
        <f>SUM(N4:N11)</f>
        <v>8795.0996999999952</v>
      </c>
      <c r="O12" s="54">
        <f>SUM(O4:O11)</f>
        <v>9313.4549999999999</v>
      </c>
    </row>
    <row r="14" spans="1:15" s="1" customFormat="1" x14ac:dyDescent="0.25">
      <c r="A14" s="44" t="s">
        <v>68</v>
      </c>
      <c r="B14" s="44">
        <v>2003</v>
      </c>
      <c r="C14" s="44">
        <v>2004</v>
      </c>
      <c r="D14" s="44">
        <v>2005</v>
      </c>
      <c r="E14" s="44">
        <v>2006</v>
      </c>
      <c r="F14" s="44">
        <v>2007</v>
      </c>
      <c r="G14" s="44">
        <v>2008</v>
      </c>
      <c r="H14" s="44">
        <v>2009</v>
      </c>
      <c r="I14" s="44">
        <v>2010</v>
      </c>
      <c r="J14" s="44">
        <v>2011</v>
      </c>
      <c r="K14" s="44">
        <v>2012</v>
      </c>
      <c r="L14" s="44">
        <v>2013</v>
      </c>
      <c r="M14" s="44">
        <v>2014</v>
      </c>
      <c r="N14" s="44">
        <v>2015</v>
      </c>
      <c r="O14" s="44">
        <v>2016</v>
      </c>
    </row>
    <row r="15" spans="1:15" x14ac:dyDescent="0.25">
      <c r="A15" t="s">
        <v>96</v>
      </c>
      <c r="B15" s="59">
        <v>1217.6991999999993</v>
      </c>
      <c r="C15" s="42">
        <v>1218.8499999999992</v>
      </c>
      <c r="D15" s="42">
        <v>1176.0566999999996</v>
      </c>
      <c r="E15" s="42">
        <v>1194.8448999999998</v>
      </c>
      <c r="F15" s="42">
        <v>1247.1884999999997</v>
      </c>
      <c r="G15" s="42">
        <v>1311.1620999999991</v>
      </c>
      <c r="H15" s="42">
        <v>1413.5489999999998</v>
      </c>
      <c r="I15" s="42">
        <v>1413.4433999999997</v>
      </c>
      <c r="J15" s="42">
        <v>1511.2336000000003</v>
      </c>
      <c r="K15" s="42">
        <v>1593.167099999999</v>
      </c>
      <c r="L15" s="42">
        <v>1566.3321999999987</v>
      </c>
      <c r="M15" s="42">
        <v>1541.1468999999995</v>
      </c>
      <c r="N15" s="59">
        <v>1535.3988999999997</v>
      </c>
      <c r="O15" s="73">
        <v>1496.2629999999992</v>
      </c>
    </row>
    <row r="16" spans="1:15" x14ac:dyDescent="0.25">
      <c r="A16" t="s">
        <v>97</v>
      </c>
      <c r="B16" s="46">
        <v>4200.6521000000021</v>
      </c>
      <c r="C16" s="43">
        <v>4267.6219000000037</v>
      </c>
      <c r="D16" s="43">
        <v>4130.3830000000034</v>
      </c>
      <c r="E16" s="43">
        <v>4179.5403000000078</v>
      </c>
      <c r="F16" s="43">
        <v>4237.118500000005</v>
      </c>
      <c r="G16" s="43">
        <v>4203.0948000000053</v>
      </c>
      <c r="H16" s="43">
        <v>4244.8988000000036</v>
      </c>
      <c r="I16" s="43">
        <v>4417.4443000000056</v>
      </c>
      <c r="J16" s="43">
        <v>4520.2872000000034</v>
      </c>
      <c r="K16" s="43">
        <v>4526.8570000000009</v>
      </c>
      <c r="L16" s="43">
        <v>4660.219900000001</v>
      </c>
      <c r="M16" s="43">
        <v>4884.7232000000058</v>
      </c>
      <c r="N16" s="46">
        <v>4976.0738000000001</v>
      </c>
      <c r="O16" s="43">
        <v>5070.3757999999989</v>
      </c>
    </row>
    <row r="17" spans="1:15" x14ac:dyDescent="0.25">
      <c r="A17" t="s">
        <v>98</v>
      </c>
      <c r="B17" s="46">
        <v>4724.6493000000073</v>
      </c>
      <c r="C17" s="43">
        <v>4745.6440000000066</v>
      </c>
      <c r="D17" s="43">
        <v>4934.6425000000054</v>
      </c>
      <c r="E17" s="43">
        <v>5076.8449000000046</v>
      </c>
      <c r="F17" s="43">
        <v>5224.2918000000082</v>
      </c>
      <c r="G17" s="43">
        <v>5420.6063000000013</v>
      </c>
      <c r="H17" s="43">
        <v>5610.1196000000036</v>
      </c>
      <c r="I17" s="43">
        <v>5633.0961999999981</v>
      </c>
      <c r="J17" s="43">
        <v>5571.9941000000026</v>
      </c>
      <c r="K17" s="43">
        <v>5454.4483157894792</v>
      </c>
      <c r="L17" s="43">
        <v>5477.6741000000075</v>
      </c>
      <c r="M17" s="43">
        <v>5574.560100000007</v>
      </c>
      <c r="N17" s="46">
        <v>5585.9241000000002</v>
      </c>
      <c r="O17" s="43">
        <v>5829.5591000000059</v>
      </c>
    </row>
    <row r="18" spans="1:15" x14ac:dyDescent="0.25">
      <c r="A18" t="s">
        <v>38</v>
      </c>
      <c r="B18" s="46">
        <v>1644.9755000000009</v>
      </c>
      <c r="C18" s="43">
        <v>1644.5245999999995</v>
      </c>
      <c r="D18" s="43">
        <v>1612.9031999999997</v>
      </c>
      <c r="E18" s="43">
        <v>1664.3557999999998</v>
      </c>
      <c r="F18" s="43">
        <v>1772.5158999999999</v>
      </c>
      <c r="G18" s="43">
        <v>1870.8891000000015</v>
      </c>
      <c r="H18" s="43">
        <v>1979.1786000000027</v>
      </c>
      <c r="I18" s="43">
        <v>1970.6341000000007</v>
      </c>
      <c r="J18" s="43">
        <v>1942.9622000000002</v>
      </c>
      <c r="K18" s="43">
        <v>1990.6005000000007</v>
      </c>
      <c r="L18" s="43">
        <v>1988.3621999999996</v>
      </c>
      <c r="M18" s="43">
        <v>1926.2973000000018</v>
      </c>
      <c r="N18" s="46">
        <v>1950.5720000000013</v>
      </c>
      <c r="O18" s="43">
        <v>1954.2362000000023</v>
      </c>
    </row>
    <row r="19" spans="1:15" x14ac:dyDescent="0.25">
      <c r="A19" t="s">
        <v>99</v>
      </c>
      <c r="B19" s="46">
        <v>1474.8955999999996</v>
      </c>
      <c r="C19" s="43">
        <v>1453.171399999999</v>
      </c>
      <c r="D19" s="43">
        <v>1420.9962000000003</v>
      </c>
      <c r="E19" s="43">
        <v>1431.873099999998</v>
      </c>
      <c r="F19" s="43">
        <v>1467.3815999999986</v>
      </c>
      <c r="G19" s="43">
        <v>1526.5634000000002</v>
      </c>
      <c r="H19" s="43">
        <v>1569.4076999999991</v>
      </c>
      <c r="I19" s="43">
        <v>1716.6665999999991</v>
      </c>
      <c r="J19" s="43">
        <v>1763.4002999999989</v>
      </c>
      <c r="K19" s="43">
        <v>1760.8373999999992</v>
      </c>
      <c r="L19" s="43">
        <v>1797.2287999999978</v>
      </c>
      <c r="M19" s="43">
        <v>1801.862799999999</v>
      </c>
      <c r="N19" s="46">
        <v>1834.7101000000002</v>
      </c>
      <c r="O19" s="43">
        <v>1938.2552999999996</v>
      </c>
    </row>
    <row r="20" spans="1:15" x14ac:dyDescent="0.25">
      <c r="A20" t="s">
        <v>100</v>
      </c>
      <c r="B20" s="46">
        <v>3381.6002000000012</v>
      </c>
      <c r="C20" s="43">
        <v>3350.1598000000067</v>
      </c>
      <c r="D20" s="43">
        <v>3462.9799000000035</v>
      </c>
      <c r="E20" s="43">
        <v>3538.3988000000031</v>
      </c>
      <c r="F20" s="43">
        <v>3617.0306000000005</v>
      </c>
      <c r="G20" s="43">
        <v>3809.3937999999994</v>
      </c>
      <c r="H20" s="43">
        <v>4120.1972000000069</v>
      </c>
      <c r="I20" s="43">
        <v>4204.3876000000027</v>
      </c>
      <c r="J20" s="43">
        <v>4326.8299000000034</v>
      </c>
      <c r="K20" s="43">
        <v>4618.7336000000105</v>
      </c>
      <c r="L20" s="43">
        <v>4700.077700000008</v>
      </c>
      <c r="M20" s="43">
        <v>4806.4541999999992</v>
      </c>
      <c r="N20" s="46">
        <v>4956.3806000000041</v>
      </c>
      <c r="O20" s="43">
        <v>5104.557900000018</v>
      </c>
    </row>
    <row r="21" spans="1:15" x14ac:dyDescent="0.25">
      <c r="A21" t="s">
        <v>101</v>
      </c>
      <c r="B21" s="46">
        <v>2563.6622000000025</v>
      </c>
      <c r="C21" s="43">
        <v>2568.8339000000019</v>
      </c>
      <c r="D21" s="43">
        <v>2475.6557999999982</v>
      </c>
      <c r="E21" s="43">
        <v>2573.5352000000021</v>
      </c>
      <c r="F21" s="43">
        <v>2590.8381999999988</v>
      </c>
      <c r="G21" s="43">
        <v>2713.0156000000006</v>
      </c>
      <c r="H21" s="43">
        <v>2719.4747000000025</v>
      </c>
      <c r="I21" s="43">
        <v>2780.3936000000012</v>
      </c>
      <c r="J21" s="43">
        <v>2872.448800000001</v>
      </c>
      <c r="K21" s="43">
        <v>2847.1645000000003</v>
      </c>
      <c r="L21" s="43">
        <v>2889.7760000000067</v>
      </c>
      <c r="M21" s="43">
        <v>2904.3430000000071</v>
      </c>
      <c r="N21" s="46">
        <v>2938.2931999999937</v>
      </c>
      <c r="O21" s="43">
        <v>3032.9583999999986</v>
      </c>
    </row>
    <row r="22" spans="1:15" x14ac:dyDescent="0.25">
      <c r="A22" t="s">
        <v>57</v>
      </c>
      <c r="B22" s="60">
        <v>498.91560000000044</v>
      </c>
      <c r="C22" s="43">
        <v>490.28340000000077</v>
      </c>
      <c r="D22" s="43">
        <v>396.68050000000039</v>
      </c>
      <c r="E22" s="43">
        <v>442.61690000000044</v>
      </c>
      <c r="F22" s="43">
        <v>482.15340000000037</v>
      </c>
      <c r="G22" s="43">
        <v>465.93300000000045</v>
      </c>
      <c r="H22" s="43">
        <v>532.81630000000018</v>
      </c>
      <c r="I22" s="43">
        <v>492.72150000000073</v>
      </c>
      <c r="J22" s="43">
        <v>420.18040000000036</v>
      </c>
      <c r="K22" s="43">
        <v>388.05139999999994</v>
      </c>
      <c r="L22" s="43">
        <v>389.15470000000005</v>
      </c>
      <c r="M22" s="43">
        <v>401.95850000000013</v>
      </c>
      <c r="N22" s="60">
        <v>436.19500000000028</v>
      </c>
      <c r="O22" s="43">
        <v>421.68080000000015</v>
      </c>
    </row>
    <row r="23" spans="1:15" s="1" customFormat="1" x14ac:dyDescent="0.25">
      <c r="A23" s="15" t="s">
        <v>68</v>
      </c>
      <c r="B23" s="54">
        <f>SUM(B15:B22)</f>
        <v>19707.049700000014</v>
      </c>
      <c r="C23" s="54">
        <f>SUM(C15:C22)</f>
        <v>19739.089000000018</v>
      </c>
      <c r="D23" s="54">
        <f>SUM(D15:D22)</f>
        <v>19610.297800000008</v>
      </c>
      <c r="E23" s="54">
        <f>SUM(E15:E22)</f>
        <v>20102.009900000015</v>
      </c>
      <c r="F23" s="54">
        <f>SUM(F15:F22)</f>
        <v>20638.518500000009</v>
      </c>
      <c r="G23" s="54">
        <f>SUM(G15:G22)</f>
        <v>21320.658100000011</v>
      </c>
      <c r="H23" s="54">
        <f>SUM(H15:H22)</f>
        <v>22189.641900000017</v>
      </c>
      <c r="I23" s="54">
        <f>SUM(I15:I22)</f>
        <v>22628.787300000004</v>
      </c>
      <c r="J23" s="54">
        <f>SUM(J15:J22)</f>
        <v>22929.336500000012</v>
      </c>
      <c r="K23" s="54">
        <f>SUM(K15:K22)</f>
        <v>23179.859815789485</v>
      </c>
      <c r="L23" s="54">
        <f>SUM(L15:L22)</f>
        <v>23468.825600000018</v>
      </c>
      <c r="M23" s="54">
        <f>SUM(M15:M22)</f>
        <v>23841.346000000023</v>
      </c>
      <c r="N23" s="54">
        <f>SUM(N15:N22)</f>
        <v>24213.547699999999</v>
      </c>
      <c r="O23" s="54">
        <f>SUM(O15:O22)</f>
        <v>24847.886500000026</v>
      </c>
    </row>
    <row r="25" spans="1:15" s="1" customFormat="1" x14ac:dyDescent="0.25">
      <c r="A25" s="44" t="s">
        <v>129</v>
      </c>
      <c r="B25" s="44">
        <v>2003</v>
      </c>
      <c r="C25" s="44">
        <v>2004</v>
      </c>
      <c r="D25" s="44">
        <v>2005</v>
      </c>
      <c r="E25" s="44">
        <v>2006</v>
      </c>
      <c r="F25" s="44">
        <v>2007</v>
      </c>
      <c r="G25" s="44">
        <v>2008</v>
      </c>
      <c r="H25" s="44">
        <v>2009</v>
      </c>
      <c r="I25" s="44">
        <v>2010</v>
      </c>
      <c r="J25" s="44">
        <v>2011</v>
      </c>
      <c r="K25" s="44">
        <v>2012</v>
      </c>
      <c r="L25" s="44">
        <v>2013</v>
      </c>
      <c r="M25" s="44">
        <v>2014</v>
      </c>
      <c r="N25" s="44">
        <v>2015</v>
      </c>
      <c r="O25" s="44">
        <v>2016</v>
      </c>
    </row>
    <row r="26" spans="1:15" x14ac:dyDescent="0.25">
      <c r="A26" t="s">
        <v>96</v>
      </c>
      <c r="B26" s="6">
        <f>+B4/B15*100</f>
        <v>15.746910238587668</v>
      </c>
      <c r="C26" s="6">
        <f>+C4/C15*100</f>
        <v>15.612405135988853</v>
      </c>
      <c r="D26" s="6">
        <f>+D4/D15*100</f>
        <v>17.072102050862011</v>
      </c>
      <c r="E26" s="6">
        <f>+E4/E15*100</f>
        <v>17.569376577662929</v>
      </c>
      <c r="F26" s="6">
        <f>+F4/F15*100</f>
        <v>19.598801624614083</v>
      </c>
      <c r="G26" s="6">
        <f>+G4/G15*100</f>
        <v>22.815180518106821</v>
      </c>
      <c r="H26" s="6">
        <f>+H4/H15*100</f>
        <v>27.269772749299825</v>
      </c>
      <c r="I26" s="6">
        <f>+I4/I15*100</f>
        <v>28.174478015886624</v>
      </c>
      <c r="J26" s="6">
        <f>+J4/J15*100</f>
        <v>30.868384609765165</v>
      </c>
      <c r="K26" s="6">
        <f>+K4/K15*100</f>
        <v>31.873216563410111</v>
      </c>
      <c r="L26" s="6">
        <f>+L4/L15*100</f>
        <v>31.80424944338121</v>
      </c>
      <c r="M26" s="6">
        <f>+M4/M15*100</f>
        <v>32.363689665144854</v>
      </c>
      <c r="N26" s="6">
        <f>+N4/N15*100</f>
        <v>30.661719244425679</v>
      </c>
      <c r="O26" s="6">
        <f>+O4/O15*100</f>
        <v>31.17552863366938</v>
      </c>
    </row>
    <row r="27" spans="1:15" x14ac:dyDescent="0.25">
      <c r="A27" t="s">
        <v>97</v>
      </c>
      <c r="B27" s="6">
        <f>+B5/B16*100</f>
        <v>23.052437501310795</v>
      </c>
      <c r="C27" s="6">
        <f>+C5/C16*100</f>
        <v>24.948939361286872</v>
      </c>
      <c r="D27" s="6">
        <f>+D5/D16*100</f>
        <v>26.354894933472245</v>
      </c>
      <c r="E27" s="6">
        <f>+E5/E16*100</f>
        <v>29.740122376616323</v>
      </c>
      <c r="F27" s="6">
        <f>+F5/F16*100</f>
        <v>31.632525736535268</v>
      </c>
      <c r="G27" s="6">
        <f>+G5/G16*100</f>
        <v>33.877441926839182</v>
      </c>
      <c r="H27" s="6">
        <f>+H5/H16*100</f>
        <v>35.567724252931491</v>
      </c>
      <c r="I27" s="6">
        <f>+I5/I16*100</f>
        <v>37.90730988956664</v>
      </c>
      <c r="J27" s="6">
        <f>+J5/J16*100</f>
        <v>39.895949531702286</v>
      </c>
      <c r="K27" s="6">
        <f>+K5/K16*100</f>
        <v>41.216928213106769</v>
      </c>
      <c r="L27" s="6">
        <f>+L5/L16*100</f>
        <v>42.641747442003727</v>
      </c>
      <c r="M27" s="6">
        <f>+M5/M16*100</f>
        <v>44.170719847544213</v>
      </c>
      <c r="N27" s="6">
        <f>+N5/N16*100</f>
        <v>44.930233952719902</v>
      </c>
      <c r="O27" s="6">
        <f>+O5/O16*100</f>
        <v>45.838665449610254</v>
      </c>
    </row>
    <row r="28" spans="1:15" x14ac:dyDescent="0.25">
      <c r="A28" t="s">
        <v>98</v>
      </c>
      <c r="B28" s="6">
        <f>+B6/B17*100</f>
        <v>33.375156543364952</v>
      </c>
      <c r="C28" s="6">
        <f>+C6/C17*100</f>
        <v>34.182068861465311</v>
      </c>
      <c r="D28" s="6">
        <f>+D6/D17*100</f>
        <v>36.106554831479649</v>
      </c>
      <c r="E28" s="6">
        <f>+E6/E17*100</f>
        <v>38.107278006464178</v>
      </c>
      <c r="F28" s="6">
        <f>+F6/F17*100</f>
        <v>39.718952911473984</v>
      </c>
      <c r="G28" s="6">
        <f>+G6/G17*100</f>
        <v>42.807846052202635</v>
      </c>
      <c r="H28" s="6">
        <f>+H6/H17*100</f>
        <v>45.505446978349589</v>
      </c>
      <c r="I28" s="6">
        <f>+I6/I17*100</f>
        <v>46.841735101204193</v>
      </c>
      <c r="J28" s="6">
        <f>+J6/J17*100</f>
        <v>46.744844902115013</v>
      </c>
      <c r="K28" s="6">
        <f>+K6/K17*100</f>
        <v>46.648404250792147</v>
      </c>
      <c r="L28" s="6">
        <f>+L6/L17*100</f>
        <v>47.993180171124017</v>
      </c>
      <c r="M28" s="6">
        <f>+M6/M17*100</f>
        <v>49.128540205351733</v>
      </c>
      <c r="N28" s="6">
        <f>+N6/N17*100</f>
        <v>49.665730330993917</v>
      </c>
      <c r="O28" s="6">
        <f>+O6/O17*100</f>
        <v>50.989104819264988</v>
      </c>
    </row>
    <row r="29" spans="1:15" x14ac:dyDescent="0.25">
      <c r="A29" t="s">
        <v>38</v>
      </c>
      <c r="B29" s="6">
        <f>+B7/B18*100</f>
        <v>19.742421695642268</v>
      </c>
      <c r="C29" s="6">
        <f>+C7/C18*100</f>
        <v>21.09151179617502</v>
      </c>
      <c r="D29" s="6">
        <f>+D7/D18*100</f>
        <v>23.212062571392998</v>
      </c>
      <c r="E29" s="6">
        <f>+E7/E18*100</f>
        <v>27.2801164270284</v>
      </c>
      <c r="F29" s="6">
        <f>+F7/F18*100</f>
        <v>31.293344110481609</v>
      </c>
      <c r="G29" s="6">
        <f>+G7/G18*100</f>
        <v>33.912598026253917</v>
      </c>
      <c r="H29" s="6">
        <f>+H7/H18*100</f>
        <v>36.671036156110375</v>
      </c>
      <c r="I29" s="6">
        <f>+I7/I18*100</f>
        <v>39.387920872778977</v>
      </c>
      <c r="J29" s="6">
        <f>+J7/J18*100</f>
        <v>40.068885539821622</v>
      </c>
      <c r="K29" s="6">
        <f>+K7/K18*100</f>
        <v>42.357866382531299</v>
      </c>
      <c r="L29" s="6">
        <f>+L7/L18*100</f>
        <v>42.865655965497659</v>
      </c>
      <c r="M29" s="6">
        <f>+M7/M18*100</f>
        <v>42.439892326070328</v>
      </c>
      <c r="N29" s="6">
        <f>+N7/N18*100</f>
        <v>43.12654441876537</v>
      </c>
      <c r="O29" s="6">
        <f>+O7/O18*100</f>
        <v>43.321191164097733</v>
      </c>
    </row>
    <row r="30" spans="1:15" x14ac:dyDescent="0.25">
      <c r="A30" t="s">
        <v>99</v>
      </c>
      <c r="B30" s="6">
        <f>+B8/B19*100</f>
        <v>9.6590226453994461</v>
      </c>
      <c r="C30" s="6">
        <f>+C8/C19*100</f>
        <v>9.8787245606402703</v>
      </c>
      <c r="D30" s="6">
        <f>+D8/D19*100</f>
        <v>10.101328912772599</v>
      </c>
      <c r="E30" s="6">
        <f>+E8/E19*100</f>
        <v>10.343179154633198</v>
      </c>
      <c r="F30" s="6">
        <f>+F8/F19*100</f>
        <v>11.271096761742152</v>
      </c>
      <c r="G30" s="6">
        <f>+G8/G19*100</f>
        <v>12.917871606249701</v>
      </c>
      <c r="H30" s="6">
        <f>+H8/H19*100</f>
        <v>14.645550674945726</v>
      </c>
      <c r="I30" s="6">
        <f>+I8/I19*100</f>
        <v>15.68698313347508</v>
      </c>
      <c r="J30" s="6">
        <f>+J8/J19*100</f>
        <v>17.639976583876045</v>
      </c>
      <c r="K30" s="6">
        <f>+K8/K19*100</f>
        <v>17.178673056353755</v>
      </c>
      <c r="L30" s="6">
        <f>+L8/L19*100</f>
        <v>16.726896430771664</v>
      </c>
      <c r="M30" s="6">
        <f>+M8/M19*100</f>
        <v>17.535630348770191</v>
      </c>
      <c r="N30" s="6">
        <f>+N8/N19*100</f>
        <v>18.782754834128838</v>
      </c>
      <c r="O30" s="6">
        <f>+O8/O19*100</f>
        <v>20.278546381377122</v>
      </c>
    </row>
    <row r="31" spans="1:15" x14ac:dyDescent="0.25">
      <c r="A31" t="s">
        <v>100</v>
      </c>
      <c r="B31" s="6">
        <f>+B9/B20*100</f>
        <v>8.6925385206684087</v>
      </c>
      <c r="C31" s="6">
        <f>+C9/C20*100</f>
        <v>9.8154213419908949</v>
      </c>
      <c r="D31" s="6">
        <f>+D9/D20*100</f>
        <v>11.275609771803751</v>
      </c>
      <c r="E31" s="6">
        <f>+E9/E20*100</f>
        <v>12.618263944697244</v>
      </c>
      <c r="F31" s="6">
        <f>+F9/F20*100</f>
        <v>13.929091448659586</v>
      </c>
      <c r="G31" s="6">
        <f>+G9/G20*100</f>
        <v>15.507719364692615</v>
      </c>
      <c r="H31" s="6">
        <f>+H9/H20*100</f>
        <v>17.601240057150598</v>
      </c>
      <c r="I31" s="6">
        <f>+I9/I20*100</f>
        <v>18.285795058476491</v>
      </c>
      <c r="J31" s="6">
        <f>+J9/J20*100</f>
        <v>19.316675702920481</v>
      </c>
      <c r="K31" s="6">
        <f>+K9/K20*100</f>
        <v>20.7438701379096</v>
      </c>
      <c r="L31" s="6">
        <f>+L9/L20*100</f>
        <v>20.590680873211891</v>
      </c>
      <c r="M31" s="6">
        <f>+M9/M20*100</f>
        <v>21.33951676893123</v>
      </c>
      <c r="N31" s="6">
        <f>+N9/N20*100</f>
        <v>22.156272663967695</v>
      </c>
      <c r="O31" s="6">
        <f>+O9/O20*100</f>
        <v>23.532392491815891</v>
      </c>
    </row>
    <row r="32" spans="1:15" x14ac:dyDescent="0.25">
      <c r="A32" t="s">
        <v>101</v>
      </c>
      <c r="B32" s="6">
        <f>+B10/B21*100</f>
        <v>13.66698389514811</v>
      </c>
      <c r="C32" s="6">
        <f>+C10/C21*100</f>
        <v>14.933285488018516</v>
      </c>
      <c r="D32" s="6">
        <f>+D10/D21*100</f>
        <v>16.30675799115533</v>
      </c>
      <c r="E32" s="6">
        <f>+E10/E21*100</f>
        <v>17.409204272783974</v>
      </c>
      <c r="F32" s="6">
        <f>+F10/F21*100</f>
        <v>18.279242601873019</v>
      </c>
      <c r="G32" s="6">
        <f>+G10/G21*100</f>
        <v>20.043872950822671</v>
      </c>
      <c r="H32" s="6">
        <f>+H10/H21*100</f>
        <v>21.87172397669298</v>
      </c>
      <c r="I32" s="6">
        <f>+I10/I21*100</f>
        <v>23.833632763361283</v>
      </c>
      <c r="J32" s="6">
        <f>+J10/J21*100</f>
        <v>25.305770463167189</v>
      </c>
      <c r="K32" s="6">
        <f>+K10/K21*100</f>
        <v>26.125241446358277</v>
      </c>
      <c r="L32" s="6">
        <f>+L10/L21*100</f>
        <v>27.315148302152064</v>
      </c>
      <c r="M32" s="6">
        <f>+M10/M21*100</f>
        <v>28.132555280144167</v>
      </c>
      <c r="N32" s="6">
        <f>+N10/N21*100</f>
        <v>29.572671644885563</v>
      </c>
      <c r="O32" s="6">
        <f>+O10/O21*100</f>
        <v>30.53782405983543</v>
      </c>
    </row>
    <row r="33" spans="1:15" x14ac:dyDescent="0.25">
      <c r="A33" t="s">
        <v>57</v>
      </c>
      <c r="B33" s="6">
        <f>+B11/B22*100</f>
        <v>12.093969400836524</v>
      </c>
      <c r="C33" s="6">
        <f>+C11/C22*100</f>
        <v>15.252199034272806</v>
      </c>
      <c r="D33" s="6">
        <f>+D11/D22*100</f>
        <v>13.552317293136401</v>
      </c>
      <c r="E33" s="6">
        <f>+E11/E22*100</f>
        <v>16.412658441193706</v>
      </c>
      <c r="F33" s="6">
        <f>+F11/F22*100</f>
        <v>23.628704059745278</v>
      </c>
      <c r="G33" s="6">
        <f>+G11/G22*100</f>
        <v>18.997516810356828</v>
      </c>
      <c r="H33" s="6">
        <f>+H11/H22*100</f>
        <v>23.382655523113673</v>
      </c>
      <c r="I33" s="6">
        <f>+I11/I22*100</f>
        <v>20.607665790918364</v>
      </c>
      <c r="J33" s="6">
        <f>+J11/J22*100</f>
        <v>26.012469881983996</v>
      </c>
      <c r="K33" s="6">
        <f>+K11/K22*100</f>
        <v>27.67141157073522</v>
      </c>
      <c r="L33" s="6">
        <f>+L11/L22*100</f>
        <v>33.185722798671065</v>
      </c>
      <c r="M33" s="6">
        <f>+M11/M22*100</f>
        <v>34.77115174825262</v>
      </c>
      <c r="N33" s="6">
        <f>+N11/N22*100</f>
        <v>36.993546464310676</v>
      </c>
      <c r="O33" s="6">
        <f>+O11/O22*100</f>
        <v>43.464630118326475</v>
      </c>
    </row>
    <row r="34" spans="1:15" s="1" customFormat="1" x14ac:dyDescent="0.25">
      <c r="A34" s="15" t="s">
        <v>68</v>
      </c>
      <c r="B34" s="49">
        <f>+B12/B23*100</f>
        <v>19.834735587032068</v>
      </c>
      <c r="C34" s="49">
        <f>+C12/C23*100</f>
        <v>21.048641099900784</v>
      </c>
      <c r="D34" s="49">
        <f>+D12/D23*100</f>
        <v>22.625476906322138</v>
      </c>
      <c r="E34" s="49">
        <f>+E12/E23*100</f>
        <v>24.658607396268351</v>
      </c>
      <c r="F34" s="49">
        <f>+F12/F23*100</f>
        <v>26.509542339485257</v>
      </c>
      <c r="G34" s="49">
        <f>+G12/G23*100</f>
        <v>28.60237977363369</v>
      </c>
      <c r="H34" s="49">
        <f>+H12/H23*100</f>
        <v>30.863128079592816</v>
      </c>
      <c r="I34" s="49">
        <f>+I12/I23*100</f>
        <v>32.215170894288256</v>
      </c>
      <c r="J34" s="49">
        <f>+J12/J23*100</f>
        <v>33.302777426638556</v>
      </c>
      <c r="K34" s="49">
        <f>+K12/K23*100</f>
        <v>33.964892637690227</v>
      </c>
      <c r="L34" s="49">
        <f>+L12/L23*100</f>
        <v>34.741759297917284</v>
      </c>
      <c r="M34" s="49">
        <f>+M12/M23*100</f>
        <v>35.698829671781077</v>
      </c>
      <c r="N34" s="49">
        <f>+N12/N23*100</f>
        <v>36.323052734647369</v>
      </c>
      <c r="O34" s="49">
        <f>+O12/O23*100</f>
        <v>37.481879998123745</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workbookViewId="0">
      <selection activeCell="B3" sqref="B3:O25"/>
    </sheetView>
  </sheetViews>
  <sheetFormatPr defaultRowHeight="15" x14ac:dyDescent="0.25"/>
  <cols>
    <col min="1" max="1" width="13.85546875" customWidth="1"/>
  </cols>
  <sheetData>
    <row r="1" spans="1:15" ht="18.75" x14ac:dyDescent="0.3">
      <c r="A1" s="10" t="s">
        <v>127</v>
      </c>
    </row>
    <row r="3" spans="1:15" s="1" customFormat="1" x14ac:dyDescent="0.25">
      <c r="A3" s="16" t="s">
        <v>128</v>
      </c>
      <c r="B3" s="16">
        <v>2003</v>
      </c>
      <c r="C3" s="16">
        <v>2004</v>
      </c>
      <c r="D3" s="16">
        <v>2005</v>
      </c>
      <c r="E3" s="16">
        <v>2006</v>
      </c>
      <c r="F3" s="16">
        <v>2007</v>
      </c>
      <c r="G3" s="16">
        <v>2008</v>
      </c>
      <c r="H3" s="16">
        <v>2009</v>
      </c>
      <c r="I3" s="16">
        <v>2010</v>
      </c>
      <c r="J3" s="16">
        <v>2011</v>
      </c>
      <c r="K3" s="16">
        <v>2012</v>
      </c>
      <c r="L3" s="54">
        <v>2013</v>
      </c>
      <c r="M3" s="50">
        <v>2014</v>
      </c>
      <c r="N3" s="50">
        <v>2015</v>
      </c>
      <c r="O3" s="50">
        <v>2016</v>
      </c>
    </row>
    <row r="4" spans="1:15" x14ac:dyDescent="0.25">
      <c r="A4" s="19" t="s">
        <v>17</v>
      </c>
      <c r="B4" s="55">
        <v>246.82339999999988</v>
      </c>
      <c r="C4" s="55">
        <v>254.65239999999989</v>
      </c>
      <c r="D4" s="55">
        <v>259.44069999999988</v>
      </c>
      <c r="E4" s="55">
        <v>268.99099999999999</v>
      </c>
      <c r="F4" s="55">
        <v>291.47839999999997</v>
      </c>
      <c r="G4" s="55">
        <v>312.86789999999985</v>
      </c>
      <c r="H4" s="55">
        <v>344.80799999999982</v>
      </c>
      <c r="I4" s="55">
        <v>362.58799999999979</v>
      </c>
      <c r="J4" s="55">
        <v>370.05609999999979</v>
      </c>
      <c r="K4" s="43">
        <v>373.65639999999973</v>
      </c>
      <c r="L4" s="42">
        <v>396.40639999999973</v>
      </c>
      <c r="M4" s="42">
        <v>415.3152999999997</v>
      </c>
      <c r="N4" s="73">
        <v>444.8552999999996</v>
      </c>
      <c r="O4" s="73">
        <v>461.4694999999997</v>
      </c>
    </row>
    <row r="5" spans="1:15" x14ac:dyDescent="0.25">
      <c r="A5" s="8" t="s">
        <v>0</v>
      </c>
      <c r="B5" s="46">
        <v>157.93630000000002</v>
      </c>
      <c r="C5" s="43">
        <v>163.19210000000001</v>
      </c>
      <c r="D5" s="43">
        <v>172.55569999999997</v>
      </c>
      <c r="E5" s="43">
        <v>184.59210000000002</v>
      </c>
      <c r="F5" s="43">
        <v>211.17140000000003</v>
      </c>
      <c r="G5" s="43">
        <v>230.88270000000009</v>
      </c>
      <c r="H5" s="43">
        <v>266.8653000000001</v>
      </c>
      <c r="I5" s="43">
        <v>293.12790000000001</v>
      </c>
      <c r="J5" s="43">
        <v>323.94259999999997</v>
      </c>
      <c r="K5" s="43">
        <v>336.07050000000004</v>
      </c>
      <c r="L5" s="43">
        <v>382.45319999999998</v>
      </c>
      <c r="M5" s="43">
        <v>419.91689999999994</v>
      </c>
      <c r="N5" s="43">
        <v>483.04789999999986</v>
      </c>
      <c r="O5" s="43">
        <v>524.12369999999999</v>
      </c>
    </row>
    <row r="6" spans="1:15" x14ac:dyDescent="0.25">
      <c r="A6" s="8" t="s">
        <v>1</v>
      </c>
      <c r="B6" s="46">
        <v>458.94470000000018</v>
      </c>
      <c r="C6" s="43">
        <v>486.06750000000005</v>
      </c>
      <c r="D6" s="43">
        <v>545.47780000000023</v>
      </c>
      <c r="E6" s="43">
        <v>624.72840000000042</v>
      </c>
      <c r="F6" s="43">
        <v>755.0704999999997</v>
      </c>
      <c r="G6" s="43">
        <v>884.12319999999931</v>
      </c>
      <c r="H6" s="43">
        <v>1013.5304999999993</v>
      </c>
      <c r="I6" s="43">
        <v>1112.904399999999</v>
      </c>
      <c r="J6" s="43">
        <v>1171.7776999999987</v>
      </c>
      <c r="K6" s="43">
        <v>1203.9062999999985</v>
      </c>
      <c r="L6" s="43">
        <v>1293.5181999999991</v>
      </c>
      <c r="M6" s="43">
        <v>1379.7548999999988</v>
      </c>
      <c r="N6" s="43">
        <v>1490.0687999999986</v>
      </c>
      <c r="O6" s="43">
        <v>1651.8917999999983</v>
      </c>
    </row>
    <row r="7" spans="1:15" x14ac:dyDescent="0.25">
      <c r="A7" s="8" t="s">
        <v>25</v>
      </c>
      <c r="B7" s="46">
        <v>1256.771099999999</v>
      </c>
      <c r="C7" s="43">
        <v>1266.253199999999</v>
      </c>
      <c r="D7" s="43">
        <v>1348.8074999999997</v>
      </c>
      <c r="E7" s="43">
        <v>1510.0677000000003</v>
      </c>
      <c r="F7" s="43">
        <v>1677.0536999999981</v>
      </c>
      <c r="G7" s="43">
        <v>1810.0891999999988</v>
      </c>
      <c r="H7" s="43">
        <v>2034.2469999999978</v>
      </c>
      <c r="I7" s="43">
        <v>2116.2820999999985</v>
      </c>
      <c r="J7" s="43">
        <v>2111.0816999999979</v>
      </c>
      <c r="K7" s="43">
        <v>2227.3203999999992</v>
      </c>
      <c r="L7" s="43">
        <v>2301.108899999997</v>
      </c>
      <c r="M7" s="43">
        <v>2482.0615000000012</v>
      </c>
      <c r="N7" s="43">
        <v>2573.0396000000019</v>
      </c>
      <c r="O7" s="43">
        <v>2710.647100000001</v>
      </c>
    </row>
    <row r="8" spans="1:15" x14ac:dyDescent="0.25">
      <c r="A8" s="8" t="s">
        <v>26</v>
      </c>
      <c r="B8" s="46">
        <v>1787.515699999999</v>
      </c>
      <c r="C8" s="43">
        <v>1984.6447999999989</v>
      </c>
      <c r="D8" s="43">
        <v>2110.6416999999997</v>
      </c>
      <c r="E8" s="43">
        <v>2368.496500000002</v>
      </c>
      <c r="F8" s="43">
        <v>2536.4028000000044</v>
      </c>
      <c r="G8" s="43">
        <v>2860.2526000000039</v>
      </c>
      <c r="H8" s="43">
        <v>3188.9668000000024</v>
      </c>
      <c r="I8" s="43">
        <v>3405.0001000000025</v>
      </c>
      <c r="J8" s="43">
        <v>3660.2478000000019</v>
      </c>
      <c r="K8" s="43">
        <v>3733.0610000000033</v>
      </c>
      <c r="L8" s="43">
        <v>3779.9962000000028</v>
      </c>
      <c r="M8" s="43">
        <v>3814.0329000000024</v>
      </c>
      <c r="N8" s="43">
        <v>3804.0881000000022</v>
      </c>
      <c r="O8" s="43">
        <v>3965.3229000000056</v>
      </c>
    </row>
    <row r="9" spans="1:15" s="1" customFormat="1" x14ac:dyDescent="0.25">
      <c r="A9" s="16" t="s">
        <v>68</v>
      </c>
      <c r="B9" s="53">
        <f>SUM(B4:B8)</f>
        <v>3907.9911999999981</v>
      </c>
      <c r="C9" s="53">
        <f t="shared" ref="C9:O9" si="0">SUM(C4:C8)</f>
        <v>4154.8099999999977</v>
      </c>
      <c r="D9" s="53">
        <f t="shared" si="0"/>
        <v>4436.9233999999997</v>
      </c>
      <c r="E9" s="53">
        <f t="shared" si="0"/>
        <v>4956.8757000000023</v>
      </c>
      <c r="F9" s="53">
        <f t="shared" si="0"/>
        <v>5471.176800000002</v>
      </c>
      <c r="G9" s="53">
        <f t="shared" si="0"/>
        <v>6098.2156000000014</v>
      </c>
      <c r="H9" s="53">
        <f t="shared" si="0"/>
        <v>6848.4175999999989</v>
      </c>
      <c r="I9" s="53">
        <f t="shared" si="0"/>
        <v>7289.9025000000001</v>
      </c>
      <c r="J9" s="53">
        <f t="shared" si="0"/>
        <v>7637.1058999999987</v>
      </c>
      <c r="K9" s="53">
        <f t="shared" si="0"/>
        <v>7874.0146000000004</v>
      </c>
      <c r="L9" s="54">
        <f t="shared" si="0"/>
        <v>8153.4828999999991</v>
      </c>
      <c r="M9" s="54">
        <f t="shared" si="0"/>
        <v>8511.0815000000021</v>
      </c>
      <c r="N9" s="54">
        <f t="shared" si="0"/>
        <v>8795.0997000000025</v>
      </c>
      <c r="O9" s="54">
        <f t="shared" si="0"/>
        <v>9313.4550000000054</v>
      </c>
    </row>
    <row r="11" spans="1:15" s="1" customFormat="1" x14ac:dyDescent="0.25">
      <c r="A11" s="16" t="s">
        <v>68</v>
      </c>
      <c r="B11" s="16">
        <v>2003</v>
      </c>
      <c r="C11" s="16">
        <v>2004</v>
      </c>
      <c r="D11" s="16">
        <v>2005</v>
      </c>
      <c r="E11" s="16">
        <v>2006</v>
      </c>
      <c r="F11" s="16">
        <v>2007</v>
      </c>
      <c r="G11" s="16">
        <v>2008</v>
      </c>
      <c r="H11" s="16">
        <v>2009</v>
      </c>
      <c r="I11" s="16">
        <v>2010</v>
      </c>
      <c r="J11" s="16">
        <v>2011</v>
      </c>
      <c r="K11" s="16">
        <v>2012</v>
      </c>
      <c r="L11" s="16">
        <v>2013</v>
      </c>
      <c r="M11" s="50">
        <v>2014</v>
      </c>
      <c r="N11" s="50">
        <v>2015</v>
      </c>
      <c r="O11" s="50">
        <v>2016</v>
      </c>
    </row>
    <row r="12" spans="1:15" x14ac:dyDescent="0.25">
      <c r="A12" s="19" t="s">
        <v>17</v>
      </c>
      <c r="B12" s="42">
        <v>2164.5043000000023</v>
      </c>
      <c r="C12" s="42">
        <v>2181.8807000000011</v>
      </c>
      <c r="D12" s="42">
        <v>2118.2228999999979</v>
      </c>
      <c r="E12" s="42">
        <v>2188.3167999999987</v>
      </c>
      <c r="F12" s="42">
        <v>2228.5952999999986</v>
      </c>
      <c r="G12" s="42">
        <v>2321.2512999999967</v>
      </c>
      <c r="H12" s="42">
        <v>2421.1257000000001</v>
      </c>
      <c r="I12" s="42">
        <v>2503.7780000000062</v>
      </c>
      <c r="J12" s="42">
        <v>2480.9882000000016</v>
      </c>
      <c r="K12" s="42">
        <v>2482.2660000000046</v>
      </c>
      <c r="L12" s="42">
        <v>2542.3053000000018</v>
      </c>
      <c r="M12" s="42">
        <v>2528.7616999999996</v>
      </c>
      <c r="N12" s="42">
        <v>2608.2827000000016</v>
      </c>
      <c r="O12" s="73">
        <v>2642.4083999999998</v>
      </c>
    </row>
    <row r="13" spans="1:15" x14ac:dyDescent="0.25">
      <c r="A13" s="8" t="s">
        <v>0</v>
      </c>
      <c r="B13" s="46">
        <v>1993.3397000000011</v>
      </c>
      <c r="C13" s="43">
        <v>2009.3462000000004</v>
      </c>
      <c r="D13" s="43">
        <v>1908.5339999999985</v>
      </c>
      <c r="E13" s="43">
        <v>1925.1508000000013</v>
      </c>
      <c r="F13" s="43">
        <v>1984.5116999999991</v>
      </c>
      <c r="G13" s="43">
        <v>2014.9704999999992</v>
      </c>
      <c r="H13" s="43">
        <v>2033.3835999999994</v>
      </c>
      <c r="I13" s="43">
        <v>2075.6799000000005</v>
      </c>
      <c r="J13" s="43">
        <v>2052.7842999999993</v>
      </c>
      <c r="K13" s="43">
        <v>2046.0914</v>
      </c>
      <c r="L13" s="43">
        <v>2082.6115000000009</v>
      </c>
      <c r="M13" s="43">
        <v>2097.0183000000006</v>
      </c>
      <c r="N13" s="46">
        <v>2139.7068000000004</v>
      </c>
      <c r="O13" s="46">
        <v>2249.7570999999989</v>
      </c>
    </row>
    <row r="14" spans="1:15" x14ac:dyDescent="0.25">
      <c r="A14" s="8" t="s">
        <v>1</v>
      </c>
      <c r="B14" s="46">
        <v>4354.145400000004</v>
      </c>
      <c r="C14" s="43">
        <v>4153.160399999997</v>
      </c>
      <c r="D14" s="43">
        <v>3907.9705999999983</v>
      </c>
      <c r="E14" s="43">
        <v>3968.775199999995</v>
      </c>
      <c r="F14" s="43">
        <v>4050.5585000000046</v>
      </c>
      <c r="G14" s="43">
        <v>4183.5091000000039</v>
      </c>
      <c r="H14" s="43">
        <v>4292.0803000000042</v>
      </c>
      <c r="I14" s="43">
        <v>4375.8021000000108</v>
      </c>
      <c r="J14" s="43">
        <v>4404.1399000000092</v>
      </c>
      <c r="K14" s="43">
        <v>4386.3365000000022</v>
      </c>
      <c r="L14" s="43">
        <v>4454.7285000000029</v>
      </c>
      <c r="M14" s="43">
        <v>4539.4560000000065</v>
      </c>
      <c r="N14" s="46">
        <v>4653.2315000000062</v>
      </c>
      <c r="O14" s="46">
        <v>4851.8886000000084</v>
      </c>
    </row>
    <row r="15" spans="1:15" x14ac:dyDescent="0.25">
      <c r="A15" s="8" t="s">
        <v>25</v>
      </c>
      <c r="B15" s="46">
        <v>5369.8988000000127</v>
      </c>
      <c r="C15" s="43">
        <v>5149.7183000000159</v>
      </c>
      <c r="D15" s="43">
        <v>5161.7007000000167</v>
      </c>
      <c r="E15" s="43">
        <v>5338.3600000000069</v>
      </c>
      <c r="F15" s="43">
        <v>5548.9182000000046</v>
      </c>
      <c r="G15" s="43">
        <v>5630.7689000000082</v>
      </c>
      <c r="H15" s="43">
        <v>5954.99550000002</v>
      </c>
      <c r="I15" s="43">
        <v>5976.651900000008</v>
      </c>
      <c r="J15" s="43">
        <v>5881.7894000000188</v>
      </c>
      <c r="K15" s="43">
        <v>6125.6481157894978</v>
      </c>
      <c r="L15" s="43">
        <v>6242.6437000000151</v>
      </c>
      <c r="M15" s="43">
        <v>6515.7938000000167</v>
      </c>
      <c r="N15" s="46">
        <v>6670.3812000000135</v>
      </c>
      <c r="O15" s="46">
        <v>6857.6063000000331</v>
      </c>
    </row>
    <row r="16" spans="1:15" x14ac:dyDescent="0.25">
      <c r="A16" s="8" t="s">
        <v>26</v>
      </c>
      <c r="B16" s="46">
        <v>5825.1615000000029</v>
      </c>
      <c r="C16" s="43">
        <v>6244.9834000000046</v>
      </c>
      <c r="D16" s="43">
        <v>6513.8696000000082</v>
      </c>
      <c r="E16" s="43">
        <v>6681.4071000000104</v>
      </c>
      <c r="F16" s="43">
        <v>6825.9348000000136</v>
      </c>
      <c r="G16" s="43">
        <v>7170.1583000000119</v>
      </c>
      <c r="H16" s="43">
        <v>7488.0568000000139</v>
      </c>
      <c r="I16" s="43">
        <v>7696.8754000000135</v>
      </c>
      <c r="J16" s="43">
        <v>8109.6347000000233</v>
      </c>
      <c r="K16" s="43">
        <v>8139.5179000000226</v>
      </c>
      <c r="L16" s="43">
        <v>8146.536600000024</v>
      </c>
      <c r="M16" s="43">
        <v>8160.3162000000157</v>
      </c>
      <c r="N16" s="60">
        <v>8141.9455000000189</v>
      </c>
      <c r="O16" s="46">
        <v>8246.226100000009</v>
      </c>
    </row>
    <row r="17" spans="1:15" s="1" customFormat="1" x14ac:dyDescent="0.25">
      <c r="A17" s="16" t="s">
        <v>68</v>
      </c>
      <c r="B17" s="54">
        <f t="shared" ref="B17:O17" si="1">SUM(B12:B16)</f>
        <v>19707.049700000021</v>
      </c>
      <c r="C17" s="54">
        <f t="shared" si="1"/>
        <v>19739.089000000018</v>
      </c>
      <c r="D17" s="54">
        <f t="shared" si="1"/>
        <v>19610.297800000022</v>
      </c>
      <c r="E17" s="54">
        <f t="shared" si="1"/>
        <v>20102.009900000012</v>
      </c>
      <c r="F17" s="54">
        <f t="shared" si="1"/>
        <v>20638.51850000002</v>
      </c>
      <c r="G17" s="54">
        <f t="shared" si="1"/>
        <v>21320.658100000019</v>
      </c>
      <c r="H17" s="54">
        <f t="shared" si="1"/>
        <v>22189.641900000035</v>
      </c>
      <c r="I17" s="54">
        <f t="shared" si="1"/>
        <v>22628.78730000004</v>
      </c>
      <c r="J17" s="54">
        <f t="shared" si="1"/>
        <v>22929.336500000052</v>
      </c>
      <c r="K17" s="54">
        <f t="shared" si="1"/>
        <v>23179.859915789526</v>
      </c>
      <c r="L17" s="54">
        <f t="shared" si="1"/>
        <v>23468.825600000044</v>
      </c>
      <c r="M17" s="54">
        <f t="shared" si="1"/>
        <v>23841.346000000041</v>
      </c>
      <c r="N17" s="54">
        <f t="shared" si="1"/>
        <v>24213.547700000043</v>
      </c>
      <c r="O17" s="54">
        <f t="shared" si="1"/>
        <v>24847.886500000051</v>
      </c>
    </row>
    <row r="19" spans="1:15" s="1" customFormat="1" x14ac:dyDescent="0.25">
      <c r="A19" s="15" t="s">
        <v>129</v>
      </c>
      <c r="B19" s="15">
        <v>2003</v>
      </c>
      <c r="C19" s="15">
        <v>2004</v>
      </c>
      <c r="D19" s="15">
        <v>2005</v>
      </c>
      <c r="E19" s="15">
        <v>2006</v>
      </c>
      <c r="F19" s="15">
        <v>2007</v>
      </c>
      <c r="G19" s="15">
        <v>2008</v>
      </c>
      <c r="H19" s="15">
        <v>2009</v>
      </c>
      <c r="I19" s="15">
        <v>2010</v>
      </c>
      <c r="J19" s="15">
        <v>2011</v>
      </c>
      <c r="K19" s="15">
        <v>2012</v>
      </c>
      <c r="L19" s="15">
        <v>2013</v>
      </c>
      <c r="M19" s="44">
        <v>2014</v>
      </c>
      <c r="N19" s="44">
        <v>2015</v>
      </c>
      <c r="O19" s="50">
        <v>2016</v>
      </c>
    </row>
    <row r="20" spans="1:15" x14ac:dyDescent="0.25">
      <c r="A20" s="20" t="s">
        <v>17</v>
      </c>
      <c r="B20" s="6">
        <f>+B4/B12*100</f>
        <v>11.403229829573432</v>
      </c>
      <c r="C20" s="6">
        <f t="shared" ref="C20:O20" si="2">+C4/C12*100</f>
        <v>11.671233903851835</v>
      </c>
      <c r="D20" s="6">
        <f t="shared" si="2"/>
        <v>12.248035841742629</v>
      </c>
      <c r="E20" s="6">
        <f t="shared" si="2"/>
        <v>12.2921416131339</v>
      </c>
      <c r="F20" s="6">
        <f t="shared" si="2"/>
        <v>13.079018877945231</v>
      </c>
      <c r="G20" s="6">
        <f t="shared" si="2"/>
        <v>13.478415714834508</v>
      </c>
      <c r="H20" s="6">
        <f t="shared" si="2"/>
        <v>14.241639746337823</v>
      </c>
      <c r="I20" s="6">
        <f t="shared" si="2"/>
        <v>14.481635352655022</v>
      </c>
      <c r="J20" s="6">
        <f t="shared" si="2"/>
        <v>14.915673520736597</v>
      </c>
      <c r="K20" s="6">
        <f t="shared" si="2"/>
        <v>15.053036217713936</v>
      </c>
      <c r="L20" s="6">
        <f t="shared" si="2"/>
        <v>15.59239954383132</v>
      </c>
      <c r="M20" s="6">
        <f t="shared" si="2"/>
        <v>16.423663012612053</v>
      </c>
      <c r="N20" s="6">
        <f t="shared" si="2"/>
        <v>17.055486355064168</v>
      </c>
      <c r="O20" s="6">
        <f t="shared" si="2"/>
        <v>17.463973396390951</v>
      </c>
    </row>
    <row r="21" spans="1:15" x14ac:dyDescent="0.25">
      <c r="A21" s="8" t="s">
        <v>0</v>
      </c>
      <c r="B21" s="6">
        <f t="shared" ref="B21:O25" si="3">+B5/B13*100</f>
        <v>7.9232004459651266</v>
      </c>
      <c r="C21" s="6">
        <f t="shared" si="3"/>
        <v>8.1216517093968168</v>
      </c>
      <c r="D21" s="6">
        <f t="shared" si="3"/>
        <v>9.0412693721987729</v>
      </c>
      <c r="E21" s="6">
        <f t="shared" si="3"/>
        <v>9.588448863330596</v>
      </c>
      <c r="F21" s="6">
        <f t="shared" si="3"/>
        <v>10.640975308938724</v>
      </c>
      <c r="G21" s="6">
        <f>+G5/G13*100</f>
        <v>11.458366263922979</v>
      </c>
      <c r="H21" s="6">
        <f t="shared" si="3"/>
        <v>13.124198503420612</v>
      </c>
      <c r="I21" s="6">
        <f t="shared" si="3"/>
        <v>14.122018525110732</v>
      </c>
      <c r="J21" s="6">
        <f t="shared" si="3"/>
        <v>15.780644853918654</v>
      </c>
      <c r="K21" s="6">
        <f t="shared" si="3"/>
        <v>16.424999391522785</v>
      </c>
      <c r="L21" s="6">
        <f t="shared" si="3"/>
        <v>18.364116399049934</v>
      </c>
      <c r="M21" s="6">
        <f t="shared" si="3"/>
        <v>20.024474750649521</v>
      </c>
      <c r="N21" s="6">
        <f t="shared" si="3"/>
        <v>22.575424819886528</v>
      </c>
      <c r="O21" s="6">
        <f t="shared" si="3"/>
        <v>23.296901696632062</v>
      </c>
    </row>
    <row r="22" spans="1:15" x14ac:dyDescent="0.25">
      <c r="A22" s="8" t="s">
        <v>1</v>
      </c>
      <c r="B22" s="6">
        <f>+B6/B14*100</f>
        <v>10.540408227984296</v>
      </c>
      <c r="C22" s="6">
        <f t="shared" si="3"/>
        <v>11.703557127242194</v>
      </c>
      <c r="D22" s="6">
        <f t="shared" si="3"/>
        <v>13.958083512706072</v>
      </c>
      <c r="E22" s="6">
        <f t="shared" si="3"/>
        <v>15.741088081784053</v>
      </c>
      <c r="F22" s="6">
        <f t="shared" si="3"/>
        <v>18.641145412416556</v>
      </c>
      <c r="G22" s="6">
        <f t="shared" si="3"/>
        <v>21.133531178407104</v>
      </c>
      <c r="H22" s="6">
        <f t="shared" si="3"/>
        <v>23.613968732132022</v>
      </c>
      <c r="I22" s="6">
        <f t="shared" si="3"/>
        <v>25.433152015718356</v>
      </c>
      <c r="J22" s="6">
        <f t="shared" si="3"/>
        <v>26.606277879592248</v>
      </c>
      <c r="K22" s="6">
        <f t="shared" si="3"/>
        <v>27.446738297437918</v>
      </c>
      <c r="L22" s="6">
        <f t="shared" si="3"/>
        <v>29.036970491018661</v>
      </c>
      <c r="M22" s="6">
        <f t="shared" si="3"/>
        <v>30.394719102905654</v>
      </c>
      <c r="N22" s="6">
        <f t="shared" si="3"/>
        <v>32.022236589776305</v>
      </c>
      <c r="O22" s="6">
        <f t="shared" si="3"/>
        <v>34.046367016752924</v>
      </c>
    </row>
    <row r="23" spans="1:15" x14ac:dyDescent="0.25">
      <c r="A23" s="8" t="s">
        <v>25</v>
      </c>
      <c r="B23" s="6">
        <f t="shared" si="3"/>
        <v>23.403999717834459</v>
      </c>
      <c r="C23" s="6">
        <f t="shared" si="3"/>
        <v>24.588785759407365</v>
      </c>
      <c r="D23" s="6">
        <f t="shared" si="3"/>
        <v>26.131067614981923</v>
      </c>
      <c r="E23" s="6">
        <f t="shared" si="3"/>
        <v>28.287108774979551</v>
      </c>
      <c r="F23" s="6">
        <f t="shared" si="3"/>
        <v>30.22307483285655</v>
      </c>
      <c r="G23" s="6">
        <f t="shared" si="3"/>
        <v>32.146394784555909</v>
      </c>
      <c r="H23" s="6">
        <f t="shared" si="3"/>
        <v>34.160344873476248</v>
      </c>
      <c r="I23" s="6">
        <f t="shared" si="3"/>
        <v>35.409157759380228</v>
      </c>
      <c r="J23" s="6">
        <f t="shared" si="3"/>
        <v>35.891827408849274</v>
      </c>
      <c r="K23" s="6">
        <f t="shared" si="3"/>
        <v>36.36056720690253</v>
      </c>
      <c r="L23" s="6">
        <f t="shared" si="3"/>
        <v>36.861128242830702</v>
      </c>
      <c r="M23" s="6">
        <f t="shared" si="3"/>
        <v>38.093002574759119</v>
      </c>
      <c r="N23" s="6">
        <f t="shared" si="3"/>
        <v>38.574101282247511</v>
      </c>
      <c r="O23" s="6">
        <f t="shared" si="3"/>
        <v>39.527598719103892</v>
      </c>
    </row>
    <row r="24" spans="1:15" x14ac:dyDescent="0.25">
      <c r="A24" s="8" t="s">
        <v>26</v>
      </c>
      <c r="B24" s="6">
        <f t="shared" si="3"/>
        <v>30.686114024478091</v>
      </c>
      <c r="C24" s="6">
        <f t="shared" si="3"/>
        <v>31.779825067269151</v>
      </c>
      <c r="D24" s="6">
        <f t="shared" si="3"/>
        <v>32.402271301224651</v>
      </c>
      <c r="E24" s="6">
        <f t="shared" si="3"/>
        <v>35.449067307992628</v>
      </c>
      <c r="F24" s="6">
        <f t="shared" si="3"/>
        <v>37.15832152396181</v>
      </c>
      <c r="G24" s="6">
        <f t="shared" si="3"/>
        <v>39.891066282316238</v>
      </c>
      <c r="H24" s="6">
        <f t="shared" si="3"/>
        <v>42.587374604316523</v>
      </c>
      <c r="I24" s="6">
        <f t="shared" si="3"/>
        <v>44.238732252311067</v>
      </c>
      <c r="J24" s="6">
        <f t="shared" si="3"/>
        <v>45.13455828041171</v>
      </c>
      <c r="K24" s="6">
        <f t="shared" si="3"/>
        <v>45.863416554437372</v>
      </c>
      <c r="L24" s="6">
        <f t="shared" si="3"/>
        <v>46.400039496538831</v>
      </c>
      <c r="M24" s="6">
        <f t="shared" si="3"/>
        <v>46.738788136665526</v>
      </c>
      <c r="N24" s="6">
        <f t="shared" si="3"/>
        <v>46.722102229743413</v>
      </c>
      <c r="O24" s="6">
        <f t="shared" si="3"/>
        <v>48.08651681282425</v>
      </c>
    </row>
    <row r="25" spans="1:15" s="1" customFormat="1" ht="15.75" customHeight="1" x14ac:dyDescent="0.25">
      <c r="A25" s="16" t="s">
        <v>68</v>
      </c>
      <c r="B25" s="17">
        <f t="shared" si="3"/>
        <v>19.830422409702422</v>
      </c>
      <c r="C25" s="17">
        <f t="shared" si="3"/>
        <v>21.048641099900781</v>
      </c>
      <c r="D25" s="17">
        <f t="shared" si="3"/>
        <v>22.62547690632212</v>
      </c>
      <c r="E25" s="17">
        <f t="shared" si="3"/>
        <v>24.658607396268366</v>
      </c>
      <c r="F25" s="17">
        <f t="shared" si="3"/>
        <v>26.509542339485254</v>
      </c>
      <c r="G25" s="17">
        <f t="shared" si="3"/>
        <v>28.6023797736337</v>
      </c>
      <c r="H25" s="17">
        <f t="shared" si="3"/>
        <v>30.863128079592794</v>
      </c>
      <c r="I25" s="17">
        <f t="shared" si="3"/>
        <v>32.215170894288214</v>
      </c>
      <c r="J25" s="17">
        <f t="shared" si="3"/>
        <v>33.30713865183138</v>
      </c>
      <c r="K25" s="17">
        <f t="shared" si="3"/>
        <v>33.969207012491147</v>
      </c>
      <c r="L25" s="17">
        <f t="shared" si="3"/>
        <v>34.741759297917255</v>
      </c>
      <c r="M25" s="71">
        <f t="shared" si="3"/>
        <v>35.698829671781063</v>
      </c>
      <c r="N25" s="71">
        <f t="shared" si="3"/>
        <v>36.323052734647341</v>
      </c>
      <c r="O25" s="71">
        <f t="shared" si="3"/>
        <v>37.481879998123731</v>
      </c>
    </row>
    <row r="29" spans="1:15" x14ac:dyDescent="0.25">
      <c r="A29" s="30"/>
    </row>
    <row r="30" spans="1:15" x14ac:dyDescent="0.25">
      <c r="A30" s="30"/>
    </row>
    <row r="31" spans="1:15" x14ac:dyDescent="0.25">
      <c r="A31" s="30"/>
    </row>
    <row r="32" spans="1:15" x14ac:dyDescent="0.25">
      <c r="A32" s="31"/>
    </row>
    <row r="33" spans="1:1" x14ac:dyDescent="0.25">
      <c r="A33" s="31"/>
    </row>
    <row r="34" spans="1:1" x14ac:dyDescent="0.25">
      <c r="A34" s="30"/>
    </row>
    <row r="35" spans="1:1" x14ac:dyDescent="0.25">
      <c r="A35" s="30"/>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zoomScaleNormal="100" workbookViewId="0">
      <selection activeCell="A19" sqref="A19"/>
    </sheetView>
  </sheetViews>
  <sheetFormatPr defaultRowHeight="12.75" x14ac:dyDescent="0.2"/>
  <cols>
    <col min="1" max="1" width="128.7109375" style="2" customWidth="1"/>
    <col min="2" max="16384" width="9.140625" style="2"/>
  </cols>
  <sheetData>
    <row r="1" spans="1:1" ht="18.75" x14ac:dyDescent="0.3">
      <c r="A1" s="23" t="s">
        <v>130</v>
      </c>
    </row>
    <row r="3" spans="1:1" s="25" customFormat="1" ht="15" x14ac:dyDescent="0.25">
      <c r="A3" s="24" t="s">
        <v>145</v>
      </c>
    </row>
    <row r="4" spans="1:1" s="25" customFormat="1" ht="15" x14ac:dyDescent="0.25"/>
    <row r="5" spans="1:1" s="25" customFormat="1" ht="15" x14ac:dyDescent="0.25">
      <c r="A5" s="25" t="s">
        <v>40</v>
      </c>
    </row>
    <row r="6" spans="1:1" s="25" customFormat="1" ht="15" x14ac:dyDescent="0.25"/>
    <row r="7" spans="1:1" s="25" customFormat="1" ht="15.75" x14ac:dyDescent="0.25">
      <c r="A7" s="32" t="s">
        <v>41</v>
      </c>
    </row>
    <row r="8" spans="1:1" s="25" customFormat="1" ht="15" x14ac:dyDescent="0.25">
      <c r="A8" s="27"/>
    </row>
    <row r="9" spans="1:1" s="25" customFormat="1" ht="15" x14ac:dyDescent="0.25">
      <c r="A9" s="26" t="s">
        <v>42</v>
      </c>
    </row>
    <row r="10" spans="1:1" s="25" customFormat="1" ht="50.1" customHeight="1" x14ac:dyDescent="0.25">
      <c r="A10" s="24" t="s">
        <v>193</v>
      </c>
    </row>
    <row r="11" spans="1:1" s="25" customFormat="1" ht="15" x14ac:dyDescent="0.25">
      <c r="A11" s="27"/>
    </row>
    <row r="12" spans="1:1" s="25" customFormat="1" ht="15" x14ac:dyDescent="0.25">
      <c r="A12" s="26" t="s">
        <v>43</v>
      </c>
    </row>
    <row r="13" spans="1:1" s="25" customFormat="1" ht="30" x14ac:dyDescent="0.25">
      <c r="A13" s="24" t="s">
        <v>44</v>
      </c>
    </row>
    <row r="14" spans="1:1" s="25" customFormat="1" ht="15" x14ac:dyDescent="0.25">
      <c r="A14" s="27"/>
    </row>
    <row r="15" spans="1:1" s="25" customFormat="1" ht="15" x14ac:dyDescent="0.25"/>
    <row r="16" spans="1:1" s="25" customFormat="1" ht="15" x14ac:dyDescent="0.25"/>
    <row r="17" s="25" customFormat="1" ht="15" x14ac:dyDescent="0.25"/>
    <row r="18" s="25" customFormat="1" ht="15" x14ac:dyDescent="0.25"/>
    <row r="19" s="25" customFormat="1" ht="15" x14ac:dyDescent="0.25"/>
    <row r="20" s="25" customFormat="1" ht="15" x14ac:dyDescent="0.25"/>
    <row r="21" s="25" customFormat="1" ht="15" x14ac:dyDescent="0.25"/>
    <row r="22" s="25" customFormat="1" ht="15" x14ac:dyDescent="0.25"/>
    <row r="23" s="25" customFormat="1" ht="15" x14ac:dyDescent="0.25"/>
    <row r="24" s="25" customFormat="1" ht="15" x14ac:dyDescent="0.25"/>
    <row r="25" s="25" customFormat="1" ht="15" x14ac:dyDescent="0.25"/>
    <row r="26" s="25" customFormat="1" ht="15" x14ac:dyDescent="0.25"/>
    <row r="27" s="25" customFormat="1" ht="15" x14ac:dyDescent="0.25"/>
    <row r="28" s="25" customFormat="1" ht="15" x14ac:dyDescent="0.25"/>
    <row r="29" s="25" customFormat="1" ht="15" x14ac:dyDescent="0.25"/>
    <row r="30" s="25" customFormat="1" ht="15" x14ac:dyDescent="0.25"/>
    <row r="31" s="25" customFormat="1" ht="15" x14ac:dyDescent="0.25"/>
    <row r="32" s="25" customFormat="1" ht="15" x14ac:dyDescent="0.25"/>
    <row r="33" s="25" customFormat="1" ht="15" x14ac:dyDescent="0.25"/>
    <row r="34" s="25" customFormat="1" ht="15" x14ac:dyDescent="0.25"/>
    <row r="35" s="25" customFormat="1" ht="15" x14ac:dyDescent="0.25"/>
    <row r="36" s="25" customFormat="1" ht="15" x14ac:dyDescent="0.25"/>
    <row r="37" s="25" customFormat="1" ht="15" x14ac:dyDescent="0.25"/>
    <row r="38" s="25" customFormat="1" ht="15" x14ac:dyDescent="0.25"/>
    <row r="39" s="25" customFormat="1" ht="15" x14ac:dyDescent="0.25"/>
    <row r="40" s="25" customFormat="1" ht="15" x14ac:dyDescent="0.25"/>
    <row r="41" s="25" customFormat="1" ht="15" x14ac:dyDescent="0.25"/>
    <row r="42" s="25" customFormat="1" ht="15" x14ac:dyDescent="0.25"/>
    <row r="43" s="25" customFormat="1" ht="15" x14ac:dyDescent="0.25"/>
    <row r="44" s="25" customFormat="1" ht="15" x14ac:dyDescent="0.25"/>
    <row r="45" s="25" customFormat="1" ht="15" x14ac:dyDescent="0.25"/>
    <row r="46" s="25" customFormat="1" ht="15" x14ac:dyDescent="0.25"/>
    <row r="47" s="25" customFormat="1" ht="15" x14ac:dyDescent="0.25"/>
    <row r="48" s="25" customFormat="1" ht="15" x14ac:dyDescent="0.25"/>
    <row r="49" s="25" customFormat="1" ht="15" x14ac:dyDescent="0.25"/>
    <row r="50" s="25" customFormat="1" ht="15" x14ac:dyDescent="0.25"/>
    <row r="51" s="25" customFormat="1" ht="15" x14ac:dyDescent="0.25"/>
    <row r="52" s="25" customFormat="1" ht="15" x14ac:dyDescent="0.25"/>
    <row r="53" s="25" customFormat="1" ht="15" x14ac:dyDescent="0.25"/>
    <row r="54" s="25" customFormat="1" ht="15" x14ac:dyDescent="0.25"/>
    <row r="55" s="25" customFormat="1" ht="15" x14ac:dyDescent="0.25"/>
    <row r="56" s="25" customFormat="1" ht="15" x14ac:dyDescent="0.25"/>
  </sheetData>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Normal="100" workbookViewId="0"/>
  </sheetViews>
  <sheetFormatPr defaultRowHeight="15" x14ac:dyDescent="0.25"/>
  <cols>
    <col min="1" max="1" width="128.7109375" customWidth="1"/>
  </cols>
  <sheetData>
    <row r="1" spans="1:1" s="25" customFormat="1" ht="18.75" x14ac:dyDescent="0.25">
      <c r="A1" s="33" t="s">
        <v>45</v>
      </c>
    </row>
    <row r="2" spans="1:1" s="25" customFormat="1" x14ac:dyDescent="0.25">
      <c r="A2" s="26"/>
    </row>
    <row r="3" spans="1:1" s="25" customFormat="1" x14ac:dyDescent="0.25">
      <c r="A3" s="26" t="s">
        <v>46</v>
      </c>
    </row>
    <row r="4" spans="1:1" s="25" customFormat="1" x14ac:dyDescent="0.25">
      <c r="A4" s="28" t="s">
        <v>174</v>
      </c>
    </row>
    <row r="5" spans="1:1" s="25" customFormat="1" x14ac:dyDescent="0.25">
      <c r="A5" s="28"/>
    </row>
    <row r="6" spans="1:1" s="25" customFormat="1" x14ac:dyDescent="0.25">
      <c r="A6" s="29" t="s">
        <v>47</v>
      </c>
    </row>
    <row r="7" spans="1:1" x14ac:dyDescent="0.25">
      <c r="A7" s="28" t="s">
        <v>70</v>
      </c>
    </row>
    <row r="8" spans="1:1" x14ac:dyDescent="0.25">
      <c r="A8" s="28" t="s">
        <v>71</v>
      </c>
    </row>
    <row r="9" spans="1:1" s="25" customFormat="1" x14ac:dyDescent="0.25">
      <c r="A9" s="29"/>
    </row>
    <row r="10" spans="1:1" s="25" customFormat="1" x14ac:dyDescent="0.25">
      <c r="A10" s="30" t="s">
        <v>48</v>
      </c>
    </row>
    <row r="11" spans="1:1" s="25" customFormat="1" x14ac:dyDescent="0.25">
      <c r="A11" s="30" t="s">
        <v>49</v>
      </c>
    </row>
    <row r="12" spans="1:1" s="25" customFormat="1" x14ac:dyDescent="0.25">
      <c r="A12" s="30" t="s">
        <v>50</v>
      </c>
    </row>
    <row r="13" spans="1:1" s="25" customFormat="1" x14ac:dyDescent="0.25">
      <c r="A13" s="31" t="s">
        <v>51</v>
      </c>
    </row>
    <row r="14" spans="1:1" s="25" customFormat="1" x14ac:dyDescent="0.25">
      <c r="A14" s="31" t="s">
        <v>52</v>
      </c>
    </row>
    <row r="15" spans="1:1" s="25" customFormat="1" x14ac:dyDescent="0.25">
      <c r="A15" s="31" t="s">
        <v>53</v>
      </c>
    </row>
    <row r="16" spans="1:1" s="25" customFormat="1" x14ac:dyDescent="0.25">
      <c r="A16" s="27"/>
    </row>
    <row r="17" spans="1:1" s="25" customFormat="1" x14ac:dyDescent="0.25">
      <c r="A17" s="26" t="s">
        <v>54</v>
      </c>
    </row>
    <row r="18" spans="1:1" s="25" customFormat="1" x14ac:dyDescent="0.25">
      <c r="A18" s="28" t="s">
        <v>55</v>
      </c>
    </row>
    <row r="19" spans="1:1" s="25" customFormat="1" x14ac:dyDescent="0.25">
      <c r="A19" s="28" t="s">
        <v>58</v>
      </c>
    </row>
    <row r="20" spans="1:1" s="25" customFormat="1" x14ac:dyDescent="0.25">
      <c r="A20" s="28" t="s">
        <v>173</v>
      </c>
    </row>
    <row r="21" spans="1:1" s="25" customFormat="1" x14ac:dyDescent="0.25">
      <c r="A21" s="28" t="s">
        <v>59</v>
      </c>
    </row>
    <row r="22" spans="1:1" s="25" customFormat="1" x14ac:dyDescent="0.25">
      <c r="A22" s="28" t="s">
        <v>60</v>
      </c>
    </row>
    <row r="23" spans="1:1" s="25" customFormat="1" x14ac:dyDescent="0.25">
      <c r="A23" s="28" t="s">
        <v>61</v>
      </c>
    </row>
    <row r="24" spans="1:1" s="25" customFormat="1" x14ac:dyDescent="0.25">
      <c r="A24" s="28" t="s">
        <v>62</v>
      </c>
    </row>
    <row r="25" spans="1:1" s="25" customFormat="1" x14ac:dyDescent="0.25">
      <c r="A25" s="28" t="s">
        <v>56</v>
      </c>
    </row>
    <row r="26" spans="1:1" s="25" customFormat="1" x14ac:dyDescent="0.25">
      <c r="A26" s="28" t="s">
        <v>57</v>
      </c>
    </row>
    <row r="27" spans="1:1" s="25" customFormat="1" x14ac:dyDescent="0.25">
      <c r="A27" s="27"/>
    </row>
    <row r="28" spans="1:1" x14ac:dyDescent="0.25">
      <c r="A28" s="38" t="s">
        <v>81</v>
      </c>
    </row>
    <row r="29" spans="1:1" x14ac:dyDescent="0.25">
      <c r="A29" t="s">
        <v>82</v>
      </c>
    </row>
    <row r="30" spans="1:1" x14ac:dyDescent="0.25">
      <c r="A30" t="s">
        <v>83</v>
      </c>
    </row>
    <row r="31" spans="1:1" x14ac:dyDescent="0.25">
      <c r="A31" t="s">
        <v>84</v>
      </c>
    </row>
    <row r="32" spans="1:1" x14ac:dyDescent="0.25">
      <c r="A32" t="s">
        <v>85</v>
      </c>
    </row>
    <row r="33" spans="1:1" x14ac:dyDescent="0.25">
      <c r="A33" t="s">
        <v>86</v>
      </c>
    </row>
    <row r="34" spans="1:1" x14ac:dyDescent="0.25">
      <c r="A34" t="s">
        <v>87</v>
      </c>
    </row>
    <row r="35" spans="1:1" x14ac:dyDescent="0.25">
      <c r="A35" t="s">
        <v>88</v>
      </c>
    </row>
    <row r="36" spans="1:1" x14ac:dyDescent="0.25">
      <c r="A36" t="s">
        <v>89</v>
      </c>
    </row>
    <row r="37" spans="1:1" x14ac:dyDescent="0.25">
      <c r="A37" t="s">
        <v>90</v>
      </c>
    </row>
    <row r="38" spans="1:1" x14ac:dyDescent="0.25">
      <c r="A38" t="s">
        <v>91</v>
      </c>
    </row>
    <row r="39" spans="1:1" x14ac:dyDescent="0.25">
      <c r="A39" t="s">
        <v>92</v>
      </c>
    </row>
    <row r="40" spans="1:1" x14ac:dyDescent="0.25">
      <c r="A40" t="s">
        <v>93</v>
      </c>
    </row>
    <row r="41" spans="1:1" x14ac:dyDescent="0.25">
      <c r="A41" t="s">
        <v>146</v>
      </c>
    </row>
    <row r="42" spans="1:1" x14ac:dyDescent="0.25">
      <c r="A42" t="s">
        <v>94</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workbookViewId="0">
      <selection activeCell="C3" sqref="C3:V29"/>
    </sheetView>
  </sheetViews>
  <sheetFormatPr defaultRowHeight="15" customHeight="1" x14ac:dyDescent="0.25"/>
  <cols>
    <col min="2" max="2" width="10.140625" customWidth="1"/>
  </cols>
  <sheetData>
    <row r="1" spans="1:22" ht="20.100000000000001" customHeight="1" x14ac:dyDescent="0.3">
      <c r="A1" s="10" t="s">
        <v>131</v>
      </c>
    </row>
    <row r="2" spans="1:22" ht="15" customHeight="1" x14ac:dyDescent="0.3">
      <c r="A2" s="10"/>
    </row>
    <row r="3" spans="1:22" s="1" customFormat="1" ht="15" customHeight="1" x14ac:dyDescent="0.25">
      <c r="A3" s="15" t="s">
        <v>37</v>
      </c>
      <c r="B3" s="15"/>
      <c r="C3" s="102">
        <v>1998</v>
      </c>
      <c r="D3" s="102">
        <v>1999</v>
      </c>
      <c r="E3" s="102">
        <v>2000</v>
      </c>
      <c r="F3" s="102">
        <v>2001</v>
      </c>
      <c r="G3" s="102">
        <v>2002</v>
      </c>
      <c r="H3" s="102">
        <v>2003</v>
      </c>
      <c r="I3" s="102">
        <v>2004</v>
      </c>
      <c r="J3" s="102">
        <v>2005</v>
      </c>
      <c r="K3" s="102">
        <v>2006</v>
      </c>
      <c r="L3" s="102">
        <v>2007</v>
      </c>
      <c r="M3" s="102">
        <v>2008</v>
      </c>
      <c r="N3" s="102">
        <v>2009</v>
      </c>
      <c r="O3" s="102">
        <v>2010</v>
      </c>
      <c r="P3" s="102">
        <v>2011</v>
      </c>
      <c r="Q3" s="102">
        <v>2012</v>
      </c>
      <c r="R3" s="102">
        <v>2013</v>
      </c>
      <c r="S3" s="102">
        <v>2014</v>
      </c>
      <c r="T3" s="102">
        <v>2015</v>
      </c>
      <c r="U3" s="91">
        <v>2016</v>
      </c>
      <c r="V3" s="91">
        <v>2017</v>
      </c>
    </row>
    <row r="4" spans="1:22" ht="15" customHeight="1" x14ac:dyDescent="0.25">
      <c r="A4" s="8" t="s">
        <v>63</v>
      </c>
      <c r="B4" s="8" t="s">
        <v>3</v>
      </c>
      <c r="C4" s="86">
        <v>12677</v>
      </c>
      <c r="D4" s="86">
        <v>13021.929999999998</v>
      </c>
      <c r="E4" s="86">
        <v>13419.880000000001</v>
      </c>
      <c r="F4" s="86">
        <v>13664.660000000002</v>
      </c>
      <c r="G4" s="86">
        <v>13992</v>
      </c>
      <c r="H4" s="86">
        <v>14152.245899999954</v>
      </c>
      <c r="I4" s="86">
        <v>13960.509899999934</v>
      </c>
      <c r="J4" s="86">
        <v>13694.364499999947</v>
      </c>
      <c r="K4" s="86">
        <v>13838.131699999971</v>
      </c>
      <c r="L4" s="86">
        <v>14003.858899999988</v>
      </c>
      <c r="M4" s="86">
        <v>14182.153299999985</v>
      </c>
      <c r="N4" s="86">
        <v>14489.667800000005</v>
      </c>
      <c r="O4" s="86">
        <v>14579.2901</v>
      </c>
      <c r="P4" s="86">
        <v>14564.533000000019</v>
      </c>
      <c r="Q4" s="86">
        <v>14607.178315789475</v>
      </c>
      <c r="R4" s="87">
        <v>14691.421399999956</v>
      </c>
      <c r="S4" s="88">
        <v>14837.931199999968</v>
      </c>
      <c r="T4" s="89">
        <v>14964.152899999965</v>
      </c>
      <c r="U4" s="89">
        <v>15224.067400000011</v>
      </c>
      <c r="V4" s="89">
        <v>15540.545609999999</v>
      </c>
    </row>
    <row r="5" spans="1:22" ht="15" customHeight="1" x14ac:dyDescent="0.25">
      <c r="A5" s="8"/>
      <c r="B5" s="8" t="s">
        <v>2</v>
      </c>
      <c r="C5" s="86">
        <v>9883</v>
      </c>
      <c r="D5" s="86">
        <v>9740.0299999999988</v>
      </c>
      <c r="E5" s="86">
        <v>9755.5499999999993</v>
      </c>
      <c r="F5" s="86">
        <v>9895.25</v>
      </c>
      <c r="G5" s="86">
        <v>9852</v>
      </c>
      <c r="H5" s="86">
        <v>9676.1143000000029</v>
      </c>
      <c r="I5" s="86">
        <v>9471.237899999991</v>
      </c>
      <c r="J5" s="86">
        <v>8760.1652999999933</v>
      </c>
      <c r="K5" s="86">
        <v>8692.3504999999968</v>
      </c>
      <c r="L5" s="86">
        <v>8560.7952000000205</v>
      </c>
      <c r="M5" s="86">
        <v>8569.7332000000206</v>
      </c>
      <c r="N5" s="86">
        <v>8752.9306000000088</v>
      </c>
      <c r="O5" s="86">
        <v>8779.4429999999902</v>
      </c>
      <c r="P5" s="86">
        <v>8532.4794000000147</v>
      </c>
      <c r="Q5" s="87">
        <v>8277.2597473684382</v>
      </c>
      <c r="R5" s="87">
        <v>8141.4384263158126</v>
      </c>
      <c r="S5" s="90">
        <v>8128.7482894737032</v>
      </c>
      <c r="T5" s="89">
        <v>8161.490026315807</v>
      </c>
      <c r="U5" s="89">
        <v>8169.3814210526562</v>
      </c>
      <c r="V5" s="89">
        <v>8352.2796000000017</v>
      </c>
    </row>
    <row r="6" spans="1:22" s="1" customFormat="1" ht="15" customHeight="1" x14ac:dyDescent="0.25">
      <c r="A6" s="15" t="s">
        <v>64</v>
      </c>
      <c r="B6" s="15"/>
      <c r="C6" s="91">
        <f>SUM(C4:C5)</f>
        <v>22560</v>
      </c>
      <c r="D6" s="91">
        <f t="shared" ref="D6:V6" si="0">SUM(D4:D5)</f>
        <v>22761.96</v>
      </c>
      <c r="E6" s="91">
        <f t="shared" si="0"/>
        <v>23175.43</v>
      </c>
      <c r="F6" s="91">
        <f t="shared" si="0"/>
        <v>23559.910000000003</v>
      </c>
      <c r="G6" s="91">
        <f t="shared" si="0"/>
        <v>23844</v>
      </c>
      <c r="H6" s="91">
        <f t="shared" si="0"/>
        <v>23828.360199999959</v>
      </c>
      <c r="I6" s="91">
        <f t="shared" si="0"/>
        <v>23431.747799999925</v>
      </c>
      <c r="J6" s="91">
        <f t="shared" si="0"/>
        <v>22454.529799999938</v>
      </c>
      <c r="K6" s="91">
        <f t="shared" si="0"/>
        <v>22530.482199999969</v>
      </c>
      <c r="L6" s="91">
        <f t="shared" si="0"/>
        <v>22564.654100000007</v>
      </c>
      <c r="M6" s="91">
        <f t="shared" si="0"/>
        <v>22751.886500000008</v>
      </c>
      <c r="N6" s="91">
        <f t="shared" si="0"/>
        <v>23242.598400000013</v>
      </c>
      <c r="O6" s="91">
        <f t="shared" si="0"/>
        <v>23358.73309999999</v>
      </c>
      <c r="P6" s="91">
        <f t="shared" si="0"/>
        <v>23097.012400000036</v>
      </c>
      <c r="Q6" s="91">
        <f t="shared" si="0"/>
        <v>22884.438063157912</v>
      </c>
      <c r="R6" s="91">
        <f t="shared" si="0"/>
        <v>22832.859826315769</v>
      </c>
      <c r="S6" s="91">
        <f t="shared" si="0"/>
        <v>22966.67948947367</v>
      </c>
      <c r="T6" s="91">
        <f t="shared" si="0"/>
        <v>23125.64292631577</v>
      </c>
      <c r="U6" s="91">
        <f t="shared" si="0"/>
        <v>23393.448821052669</v>
      </c>
      <c r="V6" s="91">
        <f t="shared" si="0"/>
        <v>23892.825210000003</v>
      </c>
    </row>
    <row r="7" spans="1:22" ht="15" customHeight="1" x14ac:dyDescent="0.25">
      <c r="A7" s="8"/>
      <c r="B7" s="8"/>
      <c r="C7" s="92"/>
      <c r="D7" s="92"/>
      <c r="E7" s="92"/>
      <c r="F7" s="92"/>
      <c r="G7" s="92"/>
      <c r="H7" s="92"/>
      <c r="I7" s="92"/>
      <c r="J7" s="92"/>
      <c r="K7" s="92"/>
      <c r="L7" s="92"/>
      <c r="M7" s="92"/>
      <c r="N7" s="92"/>
      <c r="O7" s="92"/>
      <c r="P7" s="92"/>
      <c r="Q7" s="93"/>
      <c r="R7" s="94"/>
      <c r="S7" s="94"/>
      <c r="T7" s="94"/>
      <c r="U7" s="89"/>
      <c r="V7" s="89"/>
    </row>
    <row r="8" spans="1:22" ht="15" customHeight="1" x14ac:dyDescent="0.25">
      <c r="A8" s="8" t="s">
        <v>65</v>
      </c>
      <c r="B8" s="8" t="s">
        <v>3</v>
      </c>
      <c r="C8" s="86">
        <v>3637</v>
      </c>
      <c r="D8" s="86">
        <v>4002.360000000001</v>
      </c>
      <c r="E8" s="86">
        <v>4395.04</v>
      </c>
      <c r="F8" s="86">
        <v>4791.8900000000003</v>
      </c>
      <c r="G8" s="86">
        <v>5255</v>
      </c>
      <c r="H8" s="86">
        <v>5554.8038000000088</v>
      </c>
      <c r="I8" s="86">
        <v>5778.5791000000218</v>
      </c>
      <c r="J8" s="86">
        <v>5915.933300000017</v>
      </c>
      <c r="K8" s="86">
        <v>6263.8782000000265</v>
      </c>
      <c r="L8" s="86">
        <v>6634.6596000000309</v>
      </c>
      <c r="M8" s="86">
        <v>7138.5048000000133</v>
      </c>
      <c r="N8" s="86">
        <v>7699.9741000000267</v>
      </c>
      <c r="O8" s="86">
        <v>8049.4972000000462</v>
      </c>
      <c r="P8" s="86">
        <v>8364.8035000000382</v>
      </c>
      <c r="Q8" s="86">
        <v>8572.6816000000345</v>
      </c>
      <c r="R8" s="87">
        <v>8777.4042000000427</v>
      </c>
      <c r="S8" s="86">
        <v>9003.4148000000223</v>
      </c>
      <c r="T8" s="89">
        <v>9249.3948000000182</v>
      </c>
      <c r="U8" s="89">
        <v>9623.8190999999933</v>
      </c>
      <c r="V8" s="89">
        <v>9940.2333199999994</v>
      </c>
    </row>
    <row r="9" spans="1:22" ht="15" customHeight="1" x14ac:dyDescent="0.25">
      <c r="A9" s="8"/>
      <c r="B9" s="8" t="s">
        <v>2</v>
      </c>
      <c r="C9" s="86">
        <v>6963</v>
      </c>
      <c r="D9" s="86">
        <v>7213.6399999999994</v>
      </c>
      <c r="E9" s="86">
        <v>7475.02</v>
      </c>
      <c r="F9" s="86">
        <v>7697.0700000000006</v>
      </c>
      <c r="G9" s="86">
        <v>7820</v>
      </c>
      <c r="H9" s="86">
        <v>7867.645900000035</v>
      </c>
      <c r="I9" s="86">
        <v>7840.7382000000225</v>
      </c>
      <c r="J9" s="86">
        <v>7658.7433000000638</v>
      </c>
      <c r="K9" s="86">
        <v>7759.9331000000484</v>
      </c>
      <c r="L9" s="86">
        <v>7985.8088000000653</v>
      </c>
      <c r="M9" s="86">
        <v>8229.8817000000618</v>
      </c>
      <c r="N9" s="86">
        <v>8646.5951000000514</v>
      </c>
      <c r="O9" s="86">
        <v>8756.5225000000337</v>
      </c>
      <c r="P9" s="86">
        <v>8676.8001000000677</v>
      </c>
      <c r="Q9" s="87">
        <v>8763.5869263158056</v>
      </c>
      <c r="R9" s="87">
        <v>8965.3533578947608</v>
      </c>
      <c r="S9" s="95">
        <v>9079.0305578947555</v>
      </c>
      <c r="T9" s="89">
        <v>9281.3843684210824</v>
      </c>
      <c r="U9" s="89">
        <v>9600.6407421052427</v>
      </c>
      <c r="V9" s="89">
        <v>9983.8505000000041</v>
      </c>
    </row>
    <row r="10" spans="1:22" s="1" customFormat="1" ht="15" customHeight="1" x14ac:dyDescent="0.25">
      <c r="A10" s="15" t="s">
        <v>66</v>
      </c>
      <c r="B10" s="15"/>
      <c r="C10" s="91">
        <f>SUM(C8:C9)</f>
        <v>10600</v>
      </c>
      <c r="D10" s="91">
        <f t="shared" ref="D10:S10" si="1">SUM(D8:D9)</f>
        <v>11216</v>
      </c>
      <c r="E10" s="91">
        <f t="shared" si="1"/>
        <v>11870.060000000001</v>
      </c>
      <c r="F10" s="91">
        <f t="shared" si="1"/>
        <v>12488.960000000001</v>
      </c>
      <c r="G10" s="91">
        <f t="shared" si="1"/>
        <v>13075</v>
      </c>
      <c r="H10" s="91">
        <f t="shared" si="1"/>
        <v>13422.449700000045</v>
      </c>
      <c r="I10" s="91">
        <f t="shared" si="1"/>
        <v>13619.317300000044</v>
      </c>
      <c r="J10" s="91">
        <f t="shared" si="1"/>
        <v>13574.676600000081</v>
      </c>
      <c r="K10" s="91">
        <f t="shared" si="1"/>
        <v>14023.811300000074</v>
      </c>
      <c r="L10" s="91">
        <f t="shared" si="1"/>
        <v>14620.468400000096</v>
      </c>
      <c r="M10" s="91">
        <f t="shared" si="1"/>
        <v>15368.386500000075</v>
      </c>
      <c r="N10" s="91">
        <f t="shared" si="1"/>
        <v>16346.569200000078</v>
      </c>
      <c r="O10" s="91">
        <f t="shared" si="1"/>
        <v>16806.019700000081</v>
      </c>
      <c r="P10" s="91">
        <f t="shared" si="1"/>
        <v>17041.603600000104</v>
      </c>
      <c r="Q10" s="91">
        <f t="shared" si="1"/>
        <v>17336.268526315842</v>
      </c>
      <c r="R10" s="91">
        <f t="shared" si="1"/>
        <v>17742.757557894802</v>
      </c>
      <c r="S10" s="91">
        <f t="shared" si="1"/>
        <v>18082.44535789478</v>
      </c>
      <c r="T10" s="91">
        <f>SUM(T8:T9)</f>
        <v>18530.779168421101</v>
      </c>
      <c r="U10" s="91">
        <f>SUM(U8:U9)</f>
        <v>19224.459842105236</v>
      </c>
      <c r="V10" s="91">
        <f>SUM(V8:V9)</f>
        <v>19924.083820000003</v>
      </c>
    </row>
    <row r="11" spans="1:22" ht="15" customHeight="1" x14ac:dyDescent="0.25">
      <c r="A11" s="8"/>
      <c r="B11" s="8"/>
      <c r="C11" s="92"/>
      <c r="D11" s="92"/>
      <c r="E11" s="92"/>
      <c r="F11" s="92"/>
      <c r="G11" s="92"/>
      <c r="H11" s="92"/>
      <c r="I11" s="92"/>
      <c r="J11" s="92"/>
      <c r="K11" s="92"/>
      <c r="L11" s="92"/>
      <c r="M11" s="92"/>
      <c r="N11" s="92"/>
      <c r="O11" s="92"/>
      <c r="P11" s="92"/>
      <c r="Q11" s="93"/>
      <c r="R11" s="94"/>
      <c r="S11" s="94"/>
      <c r="T11" s="94"/>
      <c r="U11" s="89"/>
      <c r="V11" s="89"/>
    </row>
    <row r="12" spans="1:22" s="1" customFormat="1" ht="15" customHeight="1" x14ac:dyDescent="0.25">
      <c r="A12" s="12" t="s">
        <v>67</v>
      </c>
      <c r="B12" s="12"/>
      <c r="C12" s="96"/>
      <c r="D12" s="96"/>
      <c r="E12" s="96"/>
      <c r="F12" s="96"/>
      <c r="G12" s="96"/>
      <c r="H12" s="96"/>
      <c r="I12" s="96"/>
      <c r="J12" s="96"/>
      <c r="K12" s="96"/>
      <c r="L12" s="96"/>
      <c r="M12" s="96"/>
      <c r="N12" s="96"/>
      <c r="O12" s="96"/>
      <c r="P12" s="96"/>
      <c r="Q12" s="97"/>
      <c r="R12" s="98"/>
      <c r="S12" s="98"/>
      <c r="T12" s="98"/>
      <c r="U12" s="99"/>
      <c r="V12" s="99"/>
    </row>
    <row r="13" spans="1:22" s="1" customFormat="1" ht="15" customHeight="1" x14ac:dyDescent="0.25">
      <c r="A13" s="12"/>
      <c r="B13" s="8" t="s">
        <v>3</v>
      </c>
      <c r="C13" s="86">
        <v>16314</v>
      </c>
      <c r="D13" s="86">
        <v>17024.289999999994</v>
      </c>
      <c r="E13" s="86">
        <v>17814.919999999998</v>
      </c>
      <c r="F13" s="86">
        <v>18456.55</v>
      </c>
      <c r="G13" s="86">
        <v>19247</v>
      </c>
      <c r="H13" s="86">
        <v>19707.049699999985</v>
      </c>
      <c r="I13" s="86">
        <v>19739.08899999996</v>
      </c>
      <c r="J13" s="86">
        <v>19610.297799999968</v>
      </c>
      <c r="K13" s="86">
        <v>20102.009899999957</v>
      </c>
      <c r="L13" s="86">
        <v>20638.518499999907</v>
      </c>
      <c r="M13" s="86">
        <v>21320.65809999995</v>
      </c>
      <c r="N13" s="86">
        <v>22189.641899999904</v>
      </c>
      <c r="O13" s="86">
        <v>22628.787299999978</v>
      </c>
      <c r="P13" s="86">
        <v>22929.336499999954</v>
      </c>
      <c r="Q13" s="86">
        <v>23179.859915789446</v>
      </c>
      <c r="R13" s="86">
        <v>23468.825599999895</v>
      </c>
      <c r="S13" s="86">
        <v>23841.345999999907</v>
      </c>
      <c r="T13" s="86">
        <v>24213.54769999993</v>
      </c>
      <c r="U13" s="89">
        <v>24847.88649999984</v>
      </c>
      <c r="V13" s="89">
        <v>25480.77893</v>
      </c>
    </row>
    <row r="14" spans="1:22" s="1" customFormat="1" ht="15" customHeight="1" x14ac:dyDescent="0.25">
      <c r="A14" s="12"/>
      <c r="B14" s="8" t="s">
        <v>2</v>
      </c>
      <c r="C14" s="86">
        <v>16846</v>
      </c>
      <c r="D14" s="86">
        <v>16953.669999999998</v>
      </c>
      <c r="E14" s="86">
        <v>17230.57</v>
      </c>
      <c r="F14" s="86">
        <v>17592.32</v>
      </c>
      <c r="G14" s="86">
        <v>17672</v>
      </c>
      <c r="H14" s="86">
        <v>17543.760199999921</v>
      </c>
      <c r="I14" s="86">
        <v>17311.976099999923</v>
      </c>
      <c r="J14" s="86">
        <v>16418.908599999817</v>
      </c>
      <c r="K14" s="86">
        <v>16452.283599999795</v>
      </c>
      <c r="L14" s="86">
        <v>16546.603999999887</v>
      </c>
      <c r="M14" s="86">
        <v>16799.614899999717</v>
      </c>
      <c r="N14" s="86">
        <v>17399.525699999773</v>
      </c>
      <c r="O14" s="86">
        <v>17535.965499999791</v>
      </c>
      <c r="P14" s="86">
        <v>17209.279499999742</v>
      </c>
      <c r="Q14" s="86">
        <v>17040.846673683976</v>
      </c>
      <c r="R14" s="86">
        <v>17106.791784210276</v>
      </c>
      <c r="S14" s="86">
        <v>17207.778847368165</v>
      </c>
      <c r="T14" s="86">
        <v>17442.874394736598</v>
      </c>
      <c r="U14" s="89">
        <v>17770.022163157733</v>
      </c>
      <c r="V14" s="89">
        <v>18336.130100000009</v>
      </c>
    </row>
    <row r="15" spans="1:22" s="1" customFormat="1" ht="15" customHeight="1" x14ac:dyDescent="0.25">
      <c r="A15" s="15" t="s">
        <v>68</v>
      </c>
      <c r="B15" s="15"/>
      <c r="C15" s="91">
        <f>SUM(C13:C14)</f>
        <v>33160</v>
      </c>
      <c r="D15" s="91">
        <f t="shared" ref="D15:R15" si="2">SUM(D13:D14)</f>
        <v>33977.959999999992</v>
      </c>
      <c r="E15" s="91">
        <f t="shared" si="2"/>
        <v>35045.49</v>
      </c>
      <c r="F15" s="91">
        <f t="shared" si="2"/>
        <v>36048.869999999995</v>
      </c>
      <c r="G15" s="91">
        <f t="shared" si="2"/>
        <v>36919</v>
      </c>
      <c r="H15" s="91">
        <f t="shared" si="2"/>
        <v>37250.809899999906</v>
      </c>
      <c r="I15" s="91">
        <f t="shared" si="2"/>
        <v>37051.065099999883</v>
      </c>
      <c r="J15" s="91">
        <f t="shared" si="2"/>
        <v>36029.206399999784</v>
      </c>
      <c r="K15" s="91">
        <f t="shared" si="2"/>
        <v>36554.293499999752</v>
      </c>
      <c r="L15" s="91">
        <f t="shared" si="2"/>
        <v>37185.122499999794</v>
      </c>
      <c r="M15" s="91">
        <f t="shared" si="2"/>
        <v>38120.272999999666</v>
      </c>
      <c r="N15" s="91">
        <f t="shared" si="2"/>
        <v>39589.167599999681</v>
      </c>
      <c r="O15" s="91">
        <f t="shared" si="2"/>
        <v>40164.752799999769</v>
      </c>
      <c r="P15" s="91">
        <f t="shared" si="2"/>
        <v>40138.615999999696</v>
      </c>
      <c r="Q15" s="91">
        <f t="shared" si="2"/>
        <v>40220.706589473426</v>
      </c>
      <c r="R15" s="91">
        <f t="shared" si="2"/>
        <v>40575.617384210171</v>
      </c>
      <c r="S15" s="91">
        <f>SUM(S13:S14)</f>
        <v>41049.124847368075</v>
      </c>
      <c r="T15" s="100">
        <f>SUM(T13:T14)</f>
        <v>41656.422094736525</v>
      </c>
      <c r="U15" s="91">
        <f>SUM(U13:U14)</f>
        <v>42617.908663157577</v>
      </c>
      <c r="V15" s="91">
        <f>SUM(V13:V14)</f>
        <v>43816.90903000001</v>
      </c>
    </row>
    <row r="16" spans="1:22" ht="15" customHeight="1" x14ac:dyDescent="0.25">
      <c r="A16" s="8"/>
      <c r="B16" s="8"/>
      <c r="C16" s="101"/>
      <c r="D16" s="101"/>
      <c r="E16" s="101"/>
      <c r="F16" s="101"/>
      <c r="G16" s="101"/>
      <c r="H16" s="101"/>
      <c r="I16" s="101"/>
      <c r="J16" s="101"/>
      <c r="K16" s="101"/>
      <c r="L16" s="101"/>
      <c r="M16" s="101"/>
      <c r="N16" s="101"/>
      <c r="O16" s="101"/>
      <c r="P16" s="101"/>
      <c r="Q16" s="93"/>
      <c r="R16" s="94"/>
      <c r="S16" s="94"/>
      <c r="T16" s="94"/>
      <c r="U16" s="89"/>
      <c r="V16" s="94"/>
    </row>
    <row r="17" spans="1:22" s="1" customFormat="1" ht="15" customHeight="1" x14ac:dyDescent="0.25">
      <c r="A17" s="15" t="s">
        <v>69</v>
      </c>
      <c r="B17" s="15"/>
      <c r="C17" s="102">
        <v>1998</v>
      </c>
      <c r="D17" s="102">
        <v>1999</v>
      </c>
      <c r="E17" s="102">
        <v>2000</v>
      </c>
      <c r="F17" s="102">
        <v>2001</v>
      </c>
      <c r="G17" s="102">
        <v>2002</v>
      </c>
      <c r="H17" s="102">
        <v>2003</v>
      </c>
      <c r="I17" s="102">
        <v>2004</v>
      </c>
      <c r="J17" s="102">
        <v>2005</v>
      </c>
      <c r="K17" s="102">
        <v>2006</v>
      </c>
      <c r="L17" s="102">
        <v>2007</v>
      </c>
      <c r="M17" s="102">
        <v>2008</v>
      </c>
      <c r="N17" s="102">
        <v>2009</v>
      </c>
      <c r="O17" s="102">
        <v>2010</v>
      </c>
      <c r="P17" s="102">
        <v>2011</v>
      </c>
      <c r="Q17" s="102">
        <v>2012</v>
      </c>
      <c r="R17" s="102">
        <v>2013</v>
      </c>
      <c r="S17" s="102">
        <v>2014</v>
      </c>
      <c r="T17" s="102">
        <v>2015</v>
      </c>
      <c r="U17" s="91">
        <v>2016</v>
      </c>
      <c r="V17" s="94"/>
    </row>
    <row r="18" spans="1:22" ht="15" customHeight="1" x14ac:dyDescent="0.25">
      <c r="A18" s="8" t="s">
        <v>63</v>
      </c>
      <c r="B18" s="4" t="s">
        <v>3</v>
      </c>
      <c r="C18" s="101"/>
      <c r="D18" s="101"/>
      <c r="E18" s="101"/>
      <c r="F18" s="101"/>
      <c r="G18" s="101"/>
      <c r="H18" s="86">
        <v>16086</v>
      </c>
      <c r="I18" s="86">
        <v>15836</v>
      </c>
      <c r="J18" s="86">
        <v>15545</v>
      </c>
      <c r="K18" s="86">
        <v>15705</v>
      </c>
      <c r="L18" s="86">
        <v>16005</v>
      </c>
      <c r="M18" s="86">
        <v>16173</v>
      </c>
      <c r="N18" s="86">
        <v>16470</v>
      </c>
      <c r="O18" s="86">
        <v>16519</v>
      </c>
      <c r="P18" s="86">
        <v>16517</v>
      </c>
      <c r="Q18" s="86">
        <v>16568</v>
      </c>
      <c r="R18" s="87">
        <v>16606</v>
      </c>
      <c r="S18" s="88">
        <v>16766</v>
      </c>
      <c r="T18" s="89">
        <v>16900</v>
      </c>
      <c r="U18" s="89">
        <v>17163</v>
      </c>
      <c r="V18" s="94"/>
    </row>
    <row r="19" spans="1:22" ht="15" customHeight="1" x14ac:dyDescent="0.25">
      <c r="A19" s="8"/>
      <c r="B19" s="4" t="s">
        <v>2</v>
      </c>
      <c r="C19" s="101"/>
      <c r="D19" s="101"/>
      <c r="E19" s="101"/>
      <c r="F19" s="101"/>
      <c r="G19" s="101"/>
      <c r="H19" s="86">
        <v>10694</v>
      </c>
      <c r="I19" s="86">
        <v>10444</v>
      </c>
      <c r="J19" s="86">
        <v>9708</v>
      </c>
      <c r="K19" s="86">
        <v>9606</v>
      </c>
      <c r="L19" s="86">
        <v>9477</v>
      </c>
      <c r="M19" s="86">
        <v>9463</v>
      </c>
      <c r="N19" s="86">
        <v>9635</v>
      </c>
      <c r="O19" s="86">
        <v>9640</v>
      </c>
      <c r="P19" s="86">
        <v>9331</v>
      </c>
      <c r="Q19" s="86">
        <v>9040</v>
      </c>
      <c r="R19" s="87">
        <v>8881</v>
      </c>
      <c r="S19" s="90">
        <v>8880</v>
      </c>
      <c r="T19" s="89">
        <v>8928</v>
      </c>
      <c r="U19" s="89">
        <v>8942</v>
      </c>
      <c r="V19" s="94"/>
    </row>
    <row r="20" spans="1:22" s="1" customFormat="1" ht="15" customHeight="1" x14ac:dyDescent="0.25">
      <c r="A20" s="15" t="s">
        <v>64</v>
      </c>
      <c r="B20" s="37"/>
      <c r="C20" s="103"/>
      <c r="D20" s="103"/>
      <c r="E20" s="103"/>
      <c r="F20" s="103"/>
      <c r="G20" s="103"/>
      <c r="H20" s="91">
        <f>+H18+H19</f>
        <v>26780</v>
      </c>
      <c r="I20" s="91">
        <f t="shared" ref="I20:U20" si="3">+I18+I19</f>
        <v>26280</v>
      </c>
      <c r="J20" s="91">
        <f t="shared" si="3"/>
        <v>25253</v>
      </c>
      <c r="K20" s="91">
        <f t="shared" si="3"/>
        <v>25311</v>
      </c>
      <c r="L20" s="91">
        <f t="shared" si="3"/>
        <v>25482</v>
      </c>
      <c r="M20" s="91">
        <f t="shared" si="3"/>
        <v>25636</v>
      </c>
      <c r="N20" s="91">
        <f t="shared" si="3"/>
        <v>26105</v>
      </c>
      <c r="O20" s="91">
        <f t="shared" si="3"/>
        <v>26159</v>
      </c>
      <c r="P20" s="91">
        <f t="shared" si="3"/>
        <v>25848</v>
      </c>
      <c r="Q20" s="91">
        <f t="shared" si="3"/>
        <v>25608</v>
      </c>
      <c r="R20" s="91">
        <f t="shared" si="3"/>
        <v>25487</v>
      </c>
      <c r="S20" s="91">
        <f t="shared" si="3"/>
        <v>25646</v>
      </c>
      <c r="T20" s="91">
        <f t="shared" si="3"/>
        <v>25828</v>
      </c>
      <c r="U20" s="91">
        <f t="shared" si="3"/>
        <v>26105</v>
      </c>
      <c r="V20" s="94"/>
    </row>
    <row r="21" spans="1:22" ht="15" customHeight="1" x14ac:dyDescent="0.25">
      <c r="A21" s="8"/>
      <c r="B21" s="4"/>
      <c r="C21" s="101"/>
      <c r="D21" s="101"/>
      <c r="E21" s="101"/>
      <c r="F21" s="101"/>
      <c r="G21" s="101"/>
      <c r="H21" s="101"/>
      <c r="I21" s="101"/>
      <c r="J21" s="101"/>
      <c r="K21" s="101"/>
      <c r="L21" s="101"/>
      <c r="M21" s="101"/>
      <c r="N21" s="101"/>
      <c r="O21" s="101"/>
      <c r="P21" s="101"/>
      <c r="Q21" s="101"/>
      <c r="R21" s="94"/>
      <c r="S21" s="94"/>
      <c r="T21" s="94"/>
      <c r="U21" s="89"/>
      <c r="V21" s="94"/>
    </row>
    <row r="22" spans="1:22" ht="15" customHeight="1" x14ac:dyDescent="0.25">
      <c r="A22" s="8" t="s">
        <v>65</v>
      </c>
      <c r="B22" s="4" t="s">
        <v>3</v>
      </c>
      <c r="C22" s="101"/>
      <c r="D22" s="101"/>
      <c r="E22" s="101"/>
      <c r="F22" s="101"/>
      <c r="G22" s="101"/>
      <c r="H22" s="86">
        <v>6633</v>
      </c>
      <c r="I22" s="86">
        <v>6866</v>
      </c>
      <c r="J22" s="86">
        <v>7002</v>
      </c>
      <c r="K22" s="86">
        <v>7430</v>
      </c>
      <c r="L22" s="86">
        <v>7872</v>
      </c>
      <c r="M22" s="86">
        <v>8406</v>
      </c>
      <c r="N22" s="86">
        <v>9029</v>
      </c>
      <c r="O22" s="86">
        <v>9351</v>
      </c>
      <c r="P22" s="86">
        <v>9752</v>
      </c>
      <c r="Q22" s="86">
        <v>9998</v>
      </c>
      <c r="R22" s="87">
        <v>10238</v>
      </c>
      <c r="S22" s="86">
        <v>10527</v>
      </c>
      <c r="T22" s="89">
        <v>10859</v>
      </c>
      <c r="U22" s="86">
        <v>11295</v>
      </c>
      <c r="V22" s="94"/>
    </row>
    <row r="23" spans="1:22" ht="15" customHeight="1" x14ac:dyDescent="0.25">
      <c r="A23" s="8"/>
      <c r="B23" s="4" t="s">
        <v>2</v>
      </c>
      <c r="C23" s="101"/>
      <c r="D23" s="101"/>
      <c r="E23" s="101"/>
      <c r="F23" s="101"/>
      <c r="G23" s="101"/>
      <c r="H23" s="86">
        <v>10589</v>
      </c>
      <c r="I23" s="86">
        <v>10539</v>
      </c>
      <c r="J23" s="86">
        <v>10266</v>
      </c>
      <c r="K23" s="86">
        <v>10418</v>
      </c>
      <c r="L23" s="86">
        <v>10713</v>
      </c>
      <c r="M23" s="86">
        <v>10862</v>
      </c>
      <c r="N23" s="86">
        <v>11360</v>
      </c>
      <c r="O23" s="86">
        <v>11469</v>
      </c>
      <c r="P23" s="86">
        <v>11324</v>
      </c>
      <c r="Q23" s="86">
        <v>11409</v>
      </c>
      <c r="R23" s="87">
        <v>11609</v>
      </c>
      <c r="S23" s="95">
        <v>11696</v>
      </c>
      <c r="T23" s="89">
        <v>11910</v>
      </c>
      <c r="U23" s="95">
        <v>12263</v>
      </c>
      <c r="V23" s="94"/>
    </row>
    <row r="24" spans="1:22" s="1" customFormat="1" ht="15" customHeight="1" x14ac:dyDescent="0.25">
      <c r="A24" s="15" t="s">
        <v>66</v>
      </c>
      <c r="B24" s="37"/>
      <c r="C24" s="103"/>
      <c r="D24" s="103"/>
      <c r="E24" s="103"/>
      <c r="F24" s="103"/>
      <c r="G24" s="103"/>
      <c r="H24" s="91">
        <f>+H22+H23</f>
        <v>17222</v>
      </c>
      <c r="I24" s="91">
        <f t="shared" ref="I24:U24" si="4">+I22+I23</f>
        <v>17405</v>
      </c>
      <c r="J24" s="91">
        <f t="shared" si="4"/>
        <v>17268</v>
      </c>
      <c r="K24" s="91">
        <f t="shared" si="4"/>
        <v>17848</v>
      </c>
      <c r="L24" s="91">
        <f t="shared" si="4"/>
        <v>18585</v>
      </c>
      <c r="M24" s="91">
        <f t="shared" si="4"/>
        <v>19268</v>
      </c>
      <c r="N24" s="91">
        <f t="shared" si="4"/>
        <v>20389</v>
      </c>
      <c r="O24" s="91">
        <f t="shared" si="4"/>
        <v>20820</v>
      </c>
      <c r="P24" s="91">
        <f t="shared" si="4"/>
        <v>21076</v>
      </c>
      <c r="Q24" s="91">
        <f t="shared" si="4"/>
        <v>21407</v>
      </c>
      <c r="R24" s="91">
        <f t="shared" si="4"/>
        <v>21847</v>
      </c>
      <c r="S24" s="91">
        <f t="shared" si="4"/>
        <v>22223</v>
      </c>
      <c r="T24" s="91">
        <f t="shared" si="4"/>
        <v>22769</v>
      </c>
      <c r="U24" s="91">
        <f t="shared" si="4"/>
        <v>23558</v>
      </c>
      <c r="V24" s="94"/>
    </row>
    <row r="25" spans="1:22" ht="15" customHeight="1" x14ac:dyDescent="0.25">
      <c r="A25" s="8"/>
      <c r="B25" s="4"/>
      <c r="C25" s="101"/>
      <c r="D25" s="101"/>
      <c r="E25" s="101"/>
      <c r="F25" s="101"/>
      <c r="G25" s="101"/>
      <c r="H25" s="101"/>
      <c r="I25" s="101"/>
      <c r="J25" s="101"/>
      <c r="K25" s="101"/>
      <c r="L25" s="101"/>
      <c r="M25" s="101"/>
      <c r="N25" s="101"/>
      <c r="O25" s="101"/>
      <c r="P25" s="101"/>
      <c r="Q25" s="101"/>
      <c r="R25" s="94"/>
      <c r="S25" s="94"/>
      <c r="T25" s="94"/>
      <c r="U25" s="89"/>
      <c r="V25" s="94"/>
    </row>
    <row r="26" spans="1:22" s="1" customFormat="1" ht="15" customHeight="1" x14ac:dyDescent="0.25">
      <c r="A26" s="12" t="s">
        <v>67</v>
      </c>
      <c r="B26" s="13"/>
      <c r="C26" s="96"/>
      <c r="D26" s="96"/>
      <c r="E26" s="96"/>
      <c r="F26" s="96"/>
      <c r="G26" s="96"/>
      <c r="H26" s="96"/>
      <c r="I26" s="96"/>
      <c r="J26" s="96"/>
      <c r="K26" s="96"/>
      <c r="L26" s="96"/>
      <c r="M26" s="96"/>
      <c r="N26" s="96"/>
      <c r="O26" s="96"/>
      <c r="P26" s="96"/>
      <c r="Q26" s="96"/>
      <c r="R26" s="98"/>
      <c r="S26" s="98"/>
      <c r="T26" s="98"/>
      <c r="U26" s="99"/>
      <c r="V26" s="94"/>
    </row>
    <row r="27" spans="1:22" s="1" customFormat="1" ht="15" customHeight="1" x14ac:dyDescent="0.25">
      <c r="A27" s="12"/>
      <c r="B27" s="8" t="s">
        <v>3</v>
      </c>
      <c r="C27" s="101"/>
      <c r="D27" s="101"/>
      <c r="E27" s="101"/>
      <c r="F27" s="101"/>
      <c r="G27" s="101"/>
      <c r="H27" s="86">
        <v>22719</v>
      </c>
      <c r="I27" s="86">
        <v>22702</v>
      </c>
      <c r="J27" s="86">
        <v>22547</v>
      </c>
      <c r="K27" s="86">
        <v>23135</v>
      </c>
      <c r="L27" s="86">
        <v>23877</v>
      </c>
      <c r="M27" s="86">
        <v>24579</v>
      </c>
      <c r="N27" s="86">
        <v>25499</v>
      </c>
      <c r="O27" s="86">
        <v>25870</v>
      </c>
      <c r="P27" s="86">
        <v>26269</v>
      </c>
      <c r="Q27" s="86">
        <v>26566</v>
      </c>
      <c r="R27" s="86">
        <v>26844</v>
      </c>
      <c r="S27" s="86">
        <v>27293</v>
      </c>
      <c r="T27" s="86">
        <v>27759</v>
      </c>
      <c r="U27" s="86">
        <v>28458</v>
      </c>
      <c r="V27" s="94"/>
    </row>
    <row r="28" spans="1:22" s="1" customFormat="1" ht="15" customHeight="1" x14ac:dyDescent="0.25">
      <c r="A28" s="12"/>
      <c r="B28" s="8" t="s">
        <v>2</v>
      </c>
      <c r="C28" s="101"/>
      <c r="D28" s="101"/>
      <c r="E28" s="101"/>
      <c r="F28" s="101"/>
      <c r="G28" s="101"/>
      <c r="H28" s="86">
        <v>21283</v>
      </c>
      <c r="I28" s="86">
        <v>20983</v>
      </c>
      <c r="J28" s="86">
        <v>19974</v>
      </c>
      <c r="K28" s="86">
        <v>20024</v>
      </c>
      <c r="L28" s="86">
        <v>20190</v>
      </c>
      <c r="M28" s="86">
        <v>20325</v>
      </c>
      <c r="N28" s="86">
        <v>20995</v>
      </c>
      <c r="O28" s="86">
        <v>21109</v>
      </c>
      <c r="P28" s="86">
        <v>20655</v>
      </c>
      <c r="Q28" s="86">
        <v>20449</v>
      </c>
      <c r="R28" s="86">
        <v>20490</v>
      </c>
      <c r="S28" s="86">
        <v>20576</v>
      </c>
      <c r="T28" s="86">
        <v>20838</v>
      </c>
      <c r="U28" s="95">
        <v>21205</v>
      </c>
      <c r="V28" s="94"/>
    </row>
    <row r="29" spans="1:22" s="1" customFormat="1" ht="15" customHeight="1" x14ac:dyDescent="0.25">
      <c r="A29" s="15" t="s">
        <v>68</v>
      </c>
      <c r="B29" s="15"/>
      <c r="C29" s="103"/>
      <c r="D29" s="103"/>
      <c r="E29" s="103"/>
      <c r="F29" s="103"/>
      <c r="G29" s="103"/>
      <c r="H29" s="91">
        <f t="shared" ref="H29:U29" si="5">SUM(H27:H28)</f>
        <v>44002</v>
      </c>
      <c r="I29" s="91">
        <f t="shared" si="5"/>
        <v>43685</v>
      </c>
      <c r="J29" s="91">
        <f t="shared" si="5"/>
        <v>42521</v>
      </c>
      <c r="K29" s="91">
        <f t="shared" si="5"/>
        <v>43159</v>
      </c>
      <c r="L29" s="91">
        <f t="shared" si="5"/>
        <v>44067</v>
      </c>
      <c r="M29" s="91">
        <f t="shared" si="5"/>
        <v>44904</v>
      </c>
      <c r="N29" s="91">
        <f t="shared" si="5"/>
        <v>46494</v>
      </c>
      <c r="O29" s="91">
        <f t="shared" si="5"/>
        <v>46979</v>
      </c>
      <c r="P29" s="91">
        <f t="shared" si="5"/>
        <v>46924</v>
      </c>
      <c r="Q29" s="91">
        <f t="shared" si="5"/>
        <v>47015</v>
      </c>
      <c r="R29" s="91">
        <f t="shared" si="5"/>
        <v>47334</v>
      </c>
      <c r="S29" s="91">
        <f t="shared" si="5"/>
        <v>47869</v>
      </c>
      <c r="T29" s="91">
        <f t="shared" si="5"/>
        <v>48597</v>
      </c>
      <c r="U29" s="100">
        <f t="shared" si="5"/>
        <v>49663</v>
      </c>
      <c r="V29" s="94"/>
    </row>
    <row r="31" spans="1:22" ht="15" customHeight="1" x14ac:dyDescent="0.25">
      <c r="A31" s="1"/>
    </row>
  </sheetData>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5"/>
  <sheetViews>
    <sheetView topLeftCell="A124" zoomScaleNormal="100" workbookViewId="0">
      <pane xSplit="1" topLeftCell="B1" activePane="topRight" state="frozen"/>
      <selection activeCell="A13" sqref="A13"/>
      <selection pane="topRight" activeCell="X10" sqref="X10"/>
    </sheetView>
  </sheetViews>
  <sheetFormatPr defaultRowHeight="15" x14ac:dyDescent="0.25"/>
  <cols>
    <col min="1" max="1" width="17.140625" customWidth="1"/>
    <col min="2" max="27" width="7.7109375" customWidth="1"/>
  </cols>
  <sheetData>
    <row r="1" spans="1:29" ht="18.75" x14ac:dyDescent="0.3">
      <c r="A1" s="10" t="s">
        <v>72</v>
      </c>
    </row>
    <row r="3" spans="1:29" s="1" customFormat="1" x14ac:dyDescent="0.25">
      <c r="A3" s="15" t="s">
        <v>3</v>
      </c>
      <c r="B3" s="104">
        <v>1998</v>
      </c>
      <c r="C3" s="104">
        <v>1999</v>
      </c>
      <c r="D3" s="104">
        <v>2000</v>
      </c>
      <c r="E3" s="104">
        <v>2001</v>
      </c>
      <c r="F3" s="104">
        <v>2002</v>
      </c>
      <c r="G3" s="104">
        <v>2003</v>
      </c>
      <c r="H3" s="104">
        <v>2004</v>
      </c>
      <c r="I3" s="104">
        <v>2005</v>
      </c>
      <c r="J3" s="104">
        <v>2006</v>
      </c>
      <c r="K3" s="104">
        <v>2007</v>
      </c>
      <c r="L3" s="104">
        <v>2008</v>
      </c>
      <c r="M3" s="104">
        <v>2009</v>
      </c>
      <c r="N3" s="104">
        <v>2010</v>
      </c>
      <c r="O3" s="104">
        <v>2011</v>
      </c>
      <c r="P3" s="104">
        <v>2012</v>
      </c>
      <c r="Q3" s="104">
        <v>2013</v>
      </c>
      <c r="R3" s="104">
        <v>2014</v>
      </c>
      <c r="S3" s="104">
        <v>2015</v>
      </c>
      <c r="T3" s="104">
        <v>2016</v>
      </c>
      <c r="U3"/>
      <c r="V3"/>
      <c r="W3"/>
      <c r="X3"/>
      <c r="Y3"/>
      <c r="Z3"/>
      <c r="AA3"/>
      <c r="AB3"/>
      <c r="AC3"/>
    </row>
    <row r="4" spans="1:29" x14ac:dyDescent="0.25">
      <c r="A4" t="s">
        <v>4</v>
      </c>
      <c r="B4" s="86">
        <v>1569</v>
      </c>
      <c r="C4" s="86">
        <v>1599</v>
      </c>
      <c r="D4" s="86">
        <v>1629</v>
      </c>
      <c r="E4" s="86">
        <v>1605</v>
      </c>
      <c r="F4" s="86">
        <v>1575</v>
      </c>
      <c r="G4" s="86">
        <v>1600.7745999999993</v>
      </c>
      <c r="H4" s="86">
        <v>1627.6666999999993</v>
      </c>
      <c r="I4" s="86">
        <v>1611.7160999999999</v>
      </c>
      <c r="J4" s="86">
        <v>1658.6509000000008</v>
      </c>
      <c r="K4" s="86">
        <v>1713.4773000000002</v>
      </c>
      <c r="L4" s="86">
        <v>1715.6294000000005</v>
      </c>
      <c r="M4" s="86">
        <v>1707.990600000001</v>
      </c>
      <c r="N4" s="86">
        <v>1708.069099999999</v>
      </c>
      <c r="O4" s="86">
        <v>1738.1280000000008</v>
      </c>
      <c r="P4" s="86">
        <v>1799.8987000000004</v>
      </c>
      <c r="Q4" s="88">
        <v>1938.0011999999992</v>
      </c>
      <c r="R4" s="88">
        <v>2076.5467999999987</v>
      </c>
      <c r="S4" s="88">
        <v>2182.0362000000018</v>
      </c>
      <c r="T4" s="89">
        <v>2303.5894000000017</v>
      </c>
    </row>
    <row r="5" spans="1:29" x14ac:dyDescent="0.25">
      <c r="A5" t="s">
        <v>5</v>
      </c>
      <c r="B5" s="86">
        <v>1848</v>
      </c>
      <c r="C5" s="86">
        <v>1978</v>
      </c>
      <c r="D5" s="86">
        <v>2082</v>
      </c>
      <c r="E5" s="86">
        <v>2212</v>
      </c>
      <c r="F5" s="86">
        <v>2342</v>
      </c>
      <c r="G5" s="86">
        <v>2400.0717999999993</v>
      </c>
      <c r="H5" s="86">
        <v>2456.4073000000012</v>
      </c>
      <c r="I5" s="86">
        <v>2411.183100000002</v>
      </c>
      <c r="J5" s="86">
        <v>2445.6366000000007</v>
      </c>
      <c r="K5" s="86">
        <v>2493.0146999999993</v>
      </c>
      <c r="L5" s="86">
        <v>2521.8365000000013</v>
      </c>
      <c r="M5" s="86">
        <v>2549.9873999999995</v>
      </c>
      <c r="N5" s="86">
        <v>2533.4764000000018</v>
      </c>
      <c r="O5" s="86">
        <v>2409.4394000000043</v>
      </c>
      <c r="P5" s="86">
        <v>2332.7779000000014</v>
      </c>
      <c r="Q5" s="89">
        <v>2307.0109000000016</v>
      </c>
      <c r="R5" s="89">
        <v>2354.5420000000026</v>
      </c>
      <c r="S5" s="89">
        <v>2489.9341999999992</v>
      </c>
      <c r="T5" s="89">
        <v>2712.8515000000052</v>
      </c>
    </row>
    <row r="6" spans="1:29" x14ac:dyDescent="0.25">
      <c r="A6" t="s">
        <v>6</v>
      </c>
      <c r="B6" s="86">
        <v>1582</v>
      </c>
      <c r="C6" s="86">
        <v>1635</v>
      </c>
      <c r="D6" s="86">
        <v>1729</v>
      </c>
      <c r="E6" s="86">
        <v>1765</v>
      </c>
      <c r="F6" s="86">
        <v>1784</v>
      </c>
      <c r="G6" s="86">
        <v>1832.6666999999982</v>
      </c>
      <c r="H6" s="86">
        <v>1818.1082999999987</v>
      </c>
      <c r="I6" s="86">
        <v>1762.8483999999978</v>
      </c>
      <c r="J6" s="86">
        <v>1712.5277000000008</v>
      </c>
      <c r="K6" s="86">
        <v>1716.5902999999989</v>
      </c>
      <c r="L6" s="86">
        <v>1735.4446999999991</v>
      </c>
      <c r="M6" s="86">
        <v>1812.1581000000003</v>
      </c>
      <c r="N6" s="86">
        <v>1932.4559999999985</v>
      </c>
      <c r="O6" s="86">
        <v>2034.7981999999995</v>
      </c>
      <c r="P6" s="86">
        <v>2059.2823999999969</v>
      </c>
      <c r="Q6" s="89">
        <v>2130.1385000000005</v>
      </c>
      <c r="R6" s="89">
        <v>2230.2689999999993</v>
      </c>
      <c r="S6" s="89">
        <v>2289.2889999999989</v>
      </c>
      <c r="T6" s="89">
        <v>2300.7316999999985</v>
      </c>
    </row>
    <row r="7" spans="1:29" x14ac:dyDescent="0.25">
      <c r="A7" t="s">
        <v>7</v>
      </c>
      <c r="B7" s="86">
        <v>686</v>
      </c>
      <c r="C7" s="86">
        <v>696</v>
      </c>
      <c r="D7" s="86">
        <v>698</v>
      </c>
      <c r="E7" s="86">
        <v>719</v>
      </c>
      <c r="F7" s="86">
        <v>744</v>
      </c>
      <c r="G7" s="86">
        <v>770.47629999999992</v>
      </c>
      <c r="H7" s="86">
        <v>765.21</v>
      </c>
      <c r="I7" s="86">
        <v>724.0500000000003</v>
      </c>
      <c r="J7" s="86">
        <v>778.58999999999992</v>
      </c>
      <c r="K7" s="86">
        <v>802.35999999999979</v>
      </c>
      <c r="L7" s="86">
        <v>834.47</v>
      </c>
      <c r="M7" s="86">
        <v>939.02999999999952</v>
      </c>
      <c r="N7" s="86">
        <v>988.1999999999997</v>
      </c>
      <c r="O7" s="86">
        <v>1005.9899999999998</v>
      </c>
      <c r="P7" s="86">
        <v>1047.3999999999996</v>
      </c>
      <c r="Q7" s="89">
        <v>1068.7</v>
      </c>
      <c r="R7" s="89">
        <v>1060.6699999999996</v>
      </c>
      <c r="S7" s="89">
        <v>1068.58</v>
      </c>
      <c r="T7" s="89">
        <v>1111.8599999999985</v>
      </c>
    </row>
    <row r="8" spans="1:29" x14ac:dyDescent="0.25">
      <c r="A8" t="s">
        <v>8</v>
      </c>
      <c r="B8" s="86">
        <v>416</v>
      </c>
      <c r="C8" s="86">
        <v>411</v>
      </c>
      <c r="D8" s="86">
        <v>540</v>
      </c>
      <c r="E8" s="86">
        <v>567</v>
      </c>
      <c r="F8" s="86">
        <v>575</v>
      </c>
      <c r="G8" s="86">
        <v>602.57999999999981</v>
      </c>
      <c r="H8" s="86">
        <v>610.53</v>
      </c>
      <c r="I8" s="86">
        <v>643.95999999999992</v>
      </c>
      <c r="J8" s="86">
        <v>667.90999999999951</v>
      </c>
      <c r="K8" s="86">
        <v>719.11500000000058</v>
      </c>
      <c r="L8" s="86">
        <v>777.37499999999989</v>
      </c>
      <c r="M8" s="86">
        <v>911.22499999999923</v>
      </c>
      <c r="N8" s="86">
        <v>945.12499999999966</v>
      </c>
      <c r="O8" s="86">
        <v>930.98499999999922</v>
      </c>
      <c r="P8" s="86">
        <v>922.03499999999929</v>
      </c>
      <c r="Q8" s="89">
        <v>901.82499999999914</v>
      </c>
      <c r="R8" s="89">
        <v>892.169299999999</v>
      </c>
      <c r="S8" s="89">
        <v>953.00599999999872</v>
      </c>
      <c r="T8" s="89">
        <v>996.83999999999946</v>
      </c>
    </row>
    <row r="9" spans="1:29" x14ac:dyDescent="0.25">
      <c r="A9" t="s">
        <v>9</v>
      </c>
      <c r="B9" s="86">
        <v>1448</v>
      </c>
      <c r="C9" s="86">
        <v>1506</v>
      </c>
      <c r="D9" s="86">
        <v>1520</v>
      </c>
      <c r="E9" s="86">
        <v>1760</v>
      </c>
      <c r="F9" s="86">
        <v>1959</v>
      </c>
      <c r="G9" s="86">
        <v>1995.1033999999988</v>
      </c>
      <c r="H9" s="86">
        <v>1995.5667000000005</v>
      </c>
      <c r="I9" s="86">
        <v>1954.8957000000005</v>
      </c>
      <c r="J9" s="86">
        <v>1997.516599999999</v>
      </c>
      <c r="K9" s="86">
        <v>2096.2500000000005</v>
      </c>
      <c r="L9" s="86">
        <v>2146.5470000000005</v>
      </c>
      <c r="M9" s="86">
        <v>2185.4724999999999</v>
      </c>
      <c r="N9" s="86">
        <v>2237.8297999999991</v>
      </c>
      <c r="O9" s="86">
        <v>2350.5742000000005</v>
      </c>
      <c r="P9" s="86">
        <v>2399.9223000000029</v>
      </c>
      <c r="Q9" s="89">
        <v>2444.0370000000034</v>
      </c>
      <c r="R9" s="89">
        <v>2540.942700000006</v>
      </c>
      <c r="S9" s="89">
        <v>2638.2712999999999</v>
      </c>
      <c r="T9" s="89">
        <v>2698.0499000000059</v>
      </c>
    </row>
    <row r="10" spans="1:29" x14ac:dyDescent="0.25">
      <c r="A10" t="s">
        <v>10</v>
      </c>
      <c r="B10" s="86">
        <v>1168</v>
      </c>
      <c r="C10" s="86">
        <v>1231</v>
      </c>
      <c r="D10" s="86">
        <v>1337</v>
      </c>
      <c r="E10" s="86">
        <v>1448</v>
      </c>
      <c r="F10" s="86">
        <v>1539</v>
      </c>
      <c r="G10" s="86">
        <v>1582.0439999999992</v>
      </c>
      <c r="H10" s="86">
        <v>1608.9152999999988</v>
      </c>
      <c r="I10" s="86">
        <v>1579.5385999999987</v>
      </c>
      <c r="J10" s="86">
        <v>1663.823599999999</v>
      </c>
      <c r="K10" s="86">
        <v>1698.3629000000005</v>
      </c>
      <c r="L10" s="86">
        <v>1777.7935999999982</v>
      </c>
      <c r="M10" s="86">
        <v>1885.5447999999967</v>
      </c>
      <c r="N10" s="86">
        <v>1902.5086999999999</v>
      </c>
      <c r="O10" s="86">
        <v>1991.4176999999997</v>
      </c>
      <c r="P10" s="86">
        <v>2076.3577</v>
      </c>
      <c r="Q10" s="89">
        <v>2125.9467</v>
      </c>
      <c r="R10" s="89">
        <v>2107.0825999999993</v>
      </c>
      <c r="S10" s="89">
        <v>2032.3018999999997</v>
      </c>
      <c r="T10" s="89">
        <v>1964.3418999999988</v>
      </c>
    </row>
    <row r="11" spans="1:29" x14ac:dyDescent="0.25">
      <c r="A11" t="s">
        <v>11</v>
      </c>
      <c r="B11" s="86">
        <v>1260</v>
      </c>
      <c r="C11" s="86">
        <v>1278</v>
      </c>
      <c r="D11" s="86">
        <v>1356</v>
      </c>
      <c r="E11" s="86">
        <v>1450</v>
      </c>
      <c r="F11" s="86">
        <v>1555</v>
      </c>
      <c r="G11" s="86">
        <v>1560.3899999999994</v>
      </c>
      <c r="H11" s="86">
        <v>1515.7699999999988</v>
      </c>
      <c r="I11" s="86">
        <v>1515.6899999999989</v>
      </c>
      <c r="J11" s="86">
        <v>1516.5717999999983</v>
      </c>
      <c r="K11" s="86">
        <v>1491.961399999997</v>
      </c>
      <c r="L11" s="86">
        <v>1518.4428999999986</v>
      </c>
      <c r="M11" s="86">
        <v>1519.7075999999975</v>
      </c>
      <c r="N11" s="86">
        <v>1543.4183999999977</v>
      </c>
      <c r="O11" s="86">
        <v>1614.285799999999</v>
      </c>
      <c r="P11" s="86">
        <v>1779.1102999999973</v>
      </c>
      <c r="Q11" s="89">
        <v>1851.901999999998</v>
      </c>
      <c r="R11" s="89">
        <v>1877.9641999999981</v>
      </c>
      <c r="S11" s="89">
        <v>1831.0338999999969</v>
      </c>
      <c r="T11" s="89">
        <v>1757.3908999999983</v>
      </c>
    </row>
    <row r="12" spans="1:29" x14ac:dyDescent="0.25">
      <c r="A12" t="s">
        <v>24</v>
      </c>
      <c r="B12" s="86">
        <v>600</v>
      </c>
      <c r="C12" s="86">
        <v>586</v>
      </c>
      <c r="D12" s="86">
        <v>607</v>
      </c>
      <c r="E12" s="86">
        <v>601</v>
      </c>
      <c r="F12" s="86">
        <v>642</v>
      </c>
      <c r="G12" s="86">
        <v>695.66159999999968</v>
      </c>
      <c r="H12" s="86">
        <v>708.00759999999946</v>
      </c>
      <c r="I12" s="86">
        <v>681.24920000000009</v>
      </c>
      <c r="J12" s="86">
        <v>767.86259999999993</v>
      </c>
      <c r="K12" s="86">
        <v>798.85879999999975</v>
      </c>
      <c r="L12" s="86">
        <v>893.1064999999993</v>
      </c>
      <c r="M12" s="86">
        <v>953.58159999999941</v>
      </c>
      <c r="N12" s="86">
        <v>978.31629999999927</v>
      </c>
      <c r="O12" s="86">
        <v>948.79999999999939</v>
      </c>
      <c r="P12" s="86">
        <v>927.15869999999882</v>
      </c>
      <c r="Q12" s="89">
        <v>898.57369999999867</v>
      </c>
      <c r="R12" s="89">
        <v>848.97379999999919</v>
      </c>
      <c r="S12" s="89">
        <v>847.74319999999966</v>
      </c>
      <c r="T12" s="89">
        <v>900.36029999999948</v>
      </c>
    </row>
    <row r="13" spans="1:29" x14ac:dyDescent="0.25">
      <c r="A13" t="s">
        <v>12</v>
      </c>
      <c r="B13" s="86">
        <v>2082</v>
      </c>
      <c r="C13" s="86">
        <v>2214</v>
      </c>
      <c r="D13" s="86">
        <v>2305.7600000000002</v>
      </c>
      <c r="E13" s="86">
        <v>2207.1000000000004</v>
      </c>
      <c r="F13" s="86">
        <v>2218</v>
      </c>
      <c r="G13" s="86">
        <v>2197.8428999999983</v>
      </c>
      <c r="H13" s="86">
        <v>2237.7460000000001</v>
      </c>
      <c r="I13" s="86">
        <v>2312.646099999999</v>
      </c>
      <c r="J13" s="86">
        <v>2494.721500000001</v>
      </c>
      <c r="K13" s="86">
        <v>2580.0724000000018</v>
      </c>
      <c r="L13" s="86">
        <v>2645.1210000000024</v>
      </c>
      <c r="M13" s="86">
        <v>2685.5905000000016</v>
      </c>
      <c r="N13" s="86">
        <v>2599.6821000000009</v>
      </c>
      <c r="O13" s="86">
        <v>2542.2821000000004</v>
      </c>
      <c r="P13" s="86">
        <v>2492.246315789474</v>
      </c>
      <c r="Q13" s="89">
        <v>2580.7550000000042</v>
      </c>
      <c r="R13" s="89">
        <v>2657.9550000000017</v>
      </c>
      <c r="S13" s="89">
        <v>2691.534999999998</v>
      </c>
      <c r="T13" s="89">
        <v>2878.2450000000013</v>
      </c>
    </row>
    <row r="14" spans="1:29" x14ac:dyDescent="0.25">
      <c r="A14" t="s">
        <v>13</v>
      </c>
      <c r="B14" s="86">
        <v>1253</v>
      </c>
      <c r="C14" s="86">
        <v>1357.6000000000001</v>
      </c>
      <c r="D14" s="86">
        <v>1445.4000000000003</v>
      </c>
      <c r="E14" s="86">
        <v>1471.8</v>
      </c>
      <c r="F14" s="86">
        <v>1536</v>
      </c>
      <c r="G14" s="86">
        <v>1608.9999999999993</v>
      </c>
      <c r="H14" s="86">
        <v>1615.599999999999</v>
      </c>
      <c r="I14" s="86">
        <v>1575.5999999999995</v>
      </c>
      <c r="J14" s="86">
        <v>1576.8369999999993</v>
      </c>
      <c r="K14" s="86">
        <v>1629.9969999999994</v>
      </c>
      <c r="L14" s="86">
        <v>1693.916999999999</v>
      </c>
      <c r="M14" s="86">
        <v>1765.317</v>
      </c>
      <c r="N14" s="86">
        <v>1889.5919999999999</v>
      </c>
      <c r="O14" s="86">
        <v>1845.2299999999991</v>
      </c>
      <c r="P14" s="86">
        <v>1771.6578999999992</v>
      </c>
      <c r="Q14" s="89">
        <v>1791.8500000000001</v>
      </c>
      <c r="R14" s="89">
        <v>1855.836</v>
      </c>
      <c r="S14" s="89">
        <v>1863.1250000000002</v>
      </c>
      <c r="T14" s="89">
        <v>1946.7099999999996</v>
      </c>
    </row>
    <row r="15" spans="1:29" x14ac:dyDescent="0.25">
      <c r="A15" t="s">
        <v>14</v>
      </c>
      <c r="B15" s="86">
        <v>1095</v>
      </c>
      <c r="C15" s="86">
        <v>1188</v>
      </c>
      <c r="D15" s="86">
        <v>1214</v>
      </c>
      <c r="E15" s="86">
        <v>1285</v>
      </c>
      <c r="F15" s="86">
        <v>1305</v>
      </c>
      <c r="G15" s="86">
        <v>1350.3600000000004</v>
      </c>
      <c r="H15" s="86">
        <v>1285.8200000000008</v>
      </c>
      <c r="I15" s="86">
        <v>1411.4829</v>
      </c>
      <c r="J15" s="86">
        <v>1366.6830000000007</v>
      </c>
      <c r="K15" s="86">
        <v>1380.9442000000004</v>
      </c>
      <c r="L15" s="86">
        <v>1453.8152000000007</v>
      </c>
      <c r="M15" s="86">
        <v>1578.3799999999997</v>
      </c>
      <c r="N15" s="86">
        <v>1665.7699999999998</v>
      </c>
      <c r="O15" s="86">
        <v>1701.1100000000001</v>
      </c>
      <c r="P15" s="86">
        <v>1681.170000000001</v>
      </c>
      <c r="Q15" s="89">
        <v>1573.3000000000006</v>
      </c>
      <c r="R15" s="89">
        <v>1526.4900000000005</v>
      </c>
      <c r="S15" s="89">
        <v>1520.26</v>
      </c>
      <c r="T15" s="89">
        <v>1521.73</v>
      </c>
    </row>
    <row r="16" spans="1:29" x14ac:dyDescent="0.25">
      <c r="A16" t="s">
        <v>15</v>
      </c>
      <c r="B16" s="86">
        <v>1067</v>
      </c>
      <c r="C16" s="86">
        <v>1075.6899999999998</v>
      </c>
      <c r="D16" s="86">
        <v>1102.76</v>
      </c>
      <c r="E16" s="86">
        <v>1099.6500000000001</v>
      </c>
      <c r="F16" s="86">
        <v>1195</v>
      </c>
      <c r="G16" s="86">
        <v>1230.3738999999991</v>
      </c>
      <c r="H16" s="86">
        <v>1237.4517999999989</v>
      </c>
      <c r="I16" s="86">
        <v>1179.6459999999995</v>
      </c>
      <c r="J16" s="86">
        <v>1198.2393999999997</v>
      </c>
      <c r="K16" s="86">
        <v>1250.2251999999996</v>
      </c>
      <c r="L16" s="86">
        <v>1313.4512999999993</v>
      </c>
      <c r="M16" s="86">
        <v>1416.3856999999996</v>
      </c>
      <c r="N16" s="86">
        <v>1418.2800999999995</v>
      </c>
      <c r="O16" s="86">
        <v>1514.3229000000001</v>
      </c>
      <c r="P16" s="86">
        <v>1595.548499999999</v>
      </c>
      <c r="Q16" s="89">
        <v>1568.5688999999986</v>
      </c>
      <c r="R16" s="89">
        <v>1543.2257999999995</v>
      </c>
      <c r="S16" s="89">
        <v>1536.4777999999994</v>
      </c>
      <c r="T16" s="89">
        <v>1497.3418999999992</v>
      </c>
    </row>
    <row r="17" spans="1:29" x14ac:dyDescent="0.25">
      <c r="A17" t="s">
        <v>16</v>
      </c>
      <c r="B17" s="86">
        <v>240</v>
      </c>
      <c r="C17" s="86">
        <v>269</v>
      </c>
      <c r="D17" s="86">
        <v>249</v>
      </c>
      <c r="E17" s="86">
        <v>266</v>
      </c>
      <c r="F17" s="86">
        <v>278</v>
      </c>
      <c r="G17" s="86">
        <v>279.70450000000005</v>
      </c>
      <c r="H17" s="86">
        <v>256.28930000000008</v>
      </c>
      <c r="I17" s="86">
        <v>245.79169999999993</v>
      </c>
      <c r="J17" s="86">
        <v>256.43919999999991</v>
      </c>
      <c r="K17" s="86">
        <v>267.28929999999991</v>
      </c>
      <c r="L17" s="86">
        <v>293.7079999999998</v>
      </c>
      <c r="M17" s="86">
        <v>279.27109999999999</v>
      </c>
      <c r="N17" s="86">
        <v>286.0634</v>
      </c>
      <c r="O17" s="86">
        <v>301.97320000000013</v>
      </c>
      <c r="P17" s="86">
        <v>295.29420000000005</v>
      </c>
      <c r="Q17" s="89">
        <v>288.21670000000017</v>
      </c>
      <c r="R17" s="89">
        <v>268.67880000000031</v>
      </c>
      <c r="S17" s="89">
        <v>269.95420000000018</v>
      </c>
      <c r="T17" s="89">
        <v>257.84400000000016</v>
      </c>
    </row>
    <row r="18" spans="1:29" s="1" customFormat="1" x14ac:dyDescent="0.25">
      <c r="A18" s="15" t="s">
        <v>73</v>
      </c>
      <c r="B18" s="91">
        <f t="shared" ref="B18:T18" si="0">SUM(B4:B17)</f>
        <v>16314</v>
      </c>
      <c r="C18" s="91">
        <f t="shared" si="0"/>
        <v>17024.29</v>
      </c>
      <c r="D18" s="91">
        <f t="shared" si="0"/>
        <v>17814.919999999998</v>
      </c>
      <c r="E18" s="91">
        <f t="shared" si="0"/>
        <v>18456.550000000003</v>
      </c>
      <c r="F18" s="91">
        <f t="shared" si="0"/>
        <v>19247</v>
      </c>
      <c r="G18" s="91">
        <f t="shared" si="0"/>
        <v>19707.049699999989</v>
      </c>
      <c r="H18" s="91">
        <f t="shared" si="0"/>
        <v>19739.088999999993</v>
      </c>
      <c r="I18" s="91">
        <f t="shared" si="0"/>
        <v>19610.297799999997</v>
      </c>
      <c r="J18" s="91">
        <f t="shared" si="0"/>
        <v>20102.009899999997</v>
      </c>
      <c r="K18" s="91">
        <f t="shared" si="0"/>
        <v>20638.518499999998</v>
      </c>
      <c r="L18" s="91">
        <f t="shared" si="0"/>
        <v>21320.658099999997</v>
      </c>
      <c r="M18" s="91">
        <f t="shared" si="0"/>
        <v>22189.641899999995</v>
      </c>
      <c r="N18" s="91">
        <f t="shared" si="0"/>
        <v>22628.787299999996</v>
      </c>
      <c r="O18" s="91">
        <f t="shared" si="0"/>
        <v>22929.336500000001</v>
      </c>
      <c r="P18" s="91">
        <f t="shared" si="0"/>
        <v>23179.859915789468</v>
      </c>
      <c r="Q18" s="91">
        <f t="shared" si="0"/>
        <v>23468.825600000004</v>
      </c>
      <c r="R18" s="91">
        <f t="shared" si="0"/>
        <v>23841.346000000005</v>
      </c>
      <c r="S18" s="91">
        <f t="shared" si="0"/>
        <v>24213.547699999992</v>
      </c>
      <c r="T18" s="91">
        <f t="shared" si="0"/>
        <v>24847.886500000008</v>
      </c>
      <c r="U18"/>
      <c r="V18"/>
      <c r="W18"/>
      <c r="X18"/>
      <c r="Y18"/>
      <c r="Z18"/>
      <c r="AA18"/>
      <c r="AB18"/>
      <c r="AC18"/>
    </row>
    <row r="19" spans="1:29" x14ac:dyDescent="0.25">
      <c r="B19" s="89"/>
      <c r="C19" s="89"/>
      <c r="D19" s="89"/>
      <c r="E19" s="89"/>
      <c r="F19" s="89"/>
      <c r="G19" s="89"/>
      <c r="H19" s="89"/>
      <c r="I19" s="89"/>
      <c r="J19" s="89"/>
      <c r="K19" s="89"/>
      <c r="L19" s="89"/>
      <c r="M19" s="89"/>
      <c r="N19" s="89"/>
      <c r="O19" s="89"/>
      <c r="P19" s="89"/>
      <c r="Q19" s="89"/>
      <c r="R19" s="89"/>
      <c r="S19" s="89"/>
      <c r="T19" s="89"/>
    </row>
    <row r="20" spans="1:29" s="1" customFormat="1" x14ac:dyDescent="0.25">
      <c r="A20" s="15" t="s">
        <v>2</v>
      </c>
      <c r="B20" s="104">
        <v>1998</v>
      </c>
      <c r="C20" s="104">
        <v>1999</v>
      </c>
      <c r="D20" s="104">
        <v>2000</v>
      </c>
      <c r="E20" s="104">
        <v>2001</v>
      </c>
      <c r="F20" s="104">
        <v>2002</v>
      </c>
      <c r="G20" s="104">
        <v>2003</v>
      </c>
      <c r="H20" s="104">
        <v>2004</v>
      </c>
      <c r="I20" s="104">
        <v>2005</v>
      </c>
      <c r="J20" s="104">
        <v>2006</v>
      </c>
      <c r="K20" s="104">
        <v>2007</v>
      </c>
      <c r="L20" s="104">
        <v>2008</v>
      </c>
      <c r="M20" s="104">
        <v>2009</v>
      </c>
      <c r="N20" s="104">
        <v>2010</v>
      </c>
      <c r="O20" s="104">
        <v>2011</v>
      </c>
      <c r="P20" s="104">
        <v>2012</v>
      </c>
      <c r="Q20" s="104">
        <v>2013</v>
      </c>
      <c r="R20" s="104">
        <v>2014</v>
      </c>
      <c r="S20" s="104">
        <v>2015</v>
      </c>
      <c r="T20" s="104">
        <v>2016</v>
      </c>
      <c r="U20"/>
      <c r="V20"/>
      <c r="W20"/>
      <c r="X20"/>
      <c r="Y20"/>
      <c r="Z20"/>
      <c r="AA20"/>
      <c r="AB20"/>
      <c r="AC20"/>
    </row>
    <row r="21" spans="1:29" x14ac:dyDescent="0.25">
      <c r="A21" t="s">
        <v>4</v>
      </c>
      <c r="B21" s="86">
        <v>1350</v>
      </c>
      <c r="C21" s="86">
        <v>1374</v>
      </c>
      <c r="D21" s="86">
        <v>1397</v>
      </c>
      <c r="E21" s="86">
        <v>1392</v>
      </c>
      <c r="F21" s="86">
        <v>1392</v>
      </c>
      <c r="G21" s="86">
        <v>1399.2147000000007</v>
      </c>
      <c r="H21" s="86">
        <v>1440.6056999999998</v>
      </c>
      <c r="I21" s="86">
        <v>1476.7902000000008</v>
      </c>
      <c r="J21" s="86">
        <v>1500.7559999999964</v>
      </c>
      <c r="K21" s="86">
        <v>1468.3439999999998</v>
      </c>
      <c r="L21" s="86">
        <v>1437.1349999999984</v>
      </c>
      <c r="M21" s="86">
        <v>1441.8982999999978</v>
      </c>
      <c r="N21" s="86">
        <v>1410.1698999999983</v>
      </c>
      <c r="O21" s="86">
        <v>1408.0286999999987</v>
      </c>
      <c r="P21" s="87">
        <v>1418.9107000000006</v>
      </c>
      <c r="Q21" s="88">
        <v>1441.5193000000024</v>
      </c>
      <c r="R21" s="88">
        <v>1544.3978999999993</v>
      </c>
      <c r="S21" s="88">
        <v>1619.6032999999998</v>
      </c>
      <c r="T21" s="89">
        <v>1672.3501000000015</v>
      </c>
    </row>
    <row r="22" spans="1:29" x14ac:dyDescent="0.25">
      <c r="A22" t="s">
        <v>5</v>
      </c>
      <c r="B22" s="86">
        <v>1960</v>
      </c>
      <c r="C22" s="86">
        <v>1933</v>
      </c>
      <c r="D22" s="86">
        <v>1988</v>
      </c>
      <c r="E22" s="86">
        <v>2079</v>
      </c>
      <c r="F22" s="86">
        <v>2119</v>
      </c>
      <c r="G22" s="86">
        <v>2126.7025999999987</v>
      </c>
      <c r="H22" s="86">
        <v>2080.6701999999996</v>
      </c>
      <c r="I22" s="86">
        <v>1953.052699999997</v>
      </c>
      <c r="J22" s="86">
        <v>1940.374799999993</v>
      </c>
      <c r="K22" s="86">
        <v>1950.8239999999946</v>
      </c>
      <c r="L22" s="86">
        <v>1967.4797999999946</v>
      </c>
      <c r="M22" s="86">
        <v>2015.4519999999932</v>
      </c>
      <c r="N22" s="86">
        <v>1961.4510999999957</v>
      </c>
      <c r="O22" s="86">
        <v>1910.8600999999983</v>
      </c>
      <c r="P22" s="87">
        <v>1838.3139999999967</v>
      </c>
      <c r="Q22" s="89">
        <v>1868.664199999997</v>
      </c>
      <c r="R22" s="89">
        <v>1876.2552999999964</v>
      </c>
      <c r="S22" s="89">
        <v>1923.189499999995</v>
      </c>
      <c r="T22" s="89">
        <v>2011.500799999995</v>
      </c>
    </row>
    <row r="23" spans="1:29" x14ac:dyDescent="0.25">
      <c r="A23" t="s">
        <v>6</v>
      </c>
      <c r="B23" s="86">
        <v>1499</v>
      </c>
      <c r="C23" s="86">
        <v>1541</v>
      </c>
      <c r="D23" s="86">
        <v>1560</v>
      </c>
      <c r="E23" s="86">
        <v>1580</v>
      </c>
      <c r="F23" s="86">
        <v>1623</v>
      </c>
      <c r="G23" s="86">
        <v>1632.7459999999969</v>
      </c>
      <c r="H23" s="86">
        <v>1674.5743999999984</v>
      </c>
      <c r="I23" s="86">
        <v>1599.4089999999956</v>
      </c>
      <c r="J23" s="86">
        <v>1567.2284999999972</v>
      </c>
      <c r="K23" s="86">
        <v>1584.3852999999967</v>
      </c>
      <c r="L23" s="86">
        <v>1573.0363999999972</v>
      </c>
      <c r="M23" s="86">
        <v>1626.6835999999992</v>
      </c>
      <c r="N23" s="86">
        <v>1687.8072999999968</v>
      </c>
      <c r="O23" s="86">
        <v>1620.7878999999953</v>
      </c>
      <c r="P23" s="87">
        <v>1575.1876999999965</v>
      </c>
      <c r="Q23" s="89">
        <v>1615.7529999999977</v>
      </c>
      <c r="R23" s="89">
        <v>1664.2431999999974</v>
      </c>
      <c r="S23" s="89">
        <v>1692.9277999999961</v>
      </c>
      <c r="T23" s="89">
        <v>1736.6033999999956</v>
      </c>
    </row>
    <row r="24" spans="1:29" x14ac:dyDescent="0.25">
      <c r="A24" t="s">
        <v>7</v>
      </c>
      <c r="B24" s="86">
        <v>670</v>
      </c>
      <c r="C24" s="86">
        <v>658</v>
      </c>
      <c r="D24" s="86">
        <v>644</v>
      </c>
      <c r="E24" s="86">
        <v>660</v>
      </c>
      <c r="F24" s="86">
        <v>689</v>
      </c>
      <c r="G24" s="86">
        <v>654.1745999999996</v>
      </c>
      <c r="H24" s="86">
        <v>645.51999999999975</v>
      </c>
      <c r="I24" s="86">
        <v>654.31999999999914</v>
      </c>
      <c r="J24" s="86">
        <v>648.49999999999932</v>
      </c>
      <c r="K24" s="86">
        <v>646.41999999999928</v>
      </c>
      <c r="L24" s="86">
        <v>647.89999999999941</v>
      </c>
      <c r="M24" s="86">
        <v>751.42999999999927</v>
      </c>
      <c r="N24" s="86">
        <v>760.38999999999896</v>
      </c>
      <c r="O24" s="86">
        <v>769.42999999999813</v>
      </c>
      <c r="P24" s="87">
        <v>791.59999999999809</v>
      </c>
      <c r="Q24" s="89">
        <v>812.50999999999863</v>
      </c>
      <c r="R24" s="89">
        <v>789.86999999999841</v>
      </c>
      <c r="S24" s="89">
        <v>770.31999999999834</v>
      </c>
      <c r="T24" s="89">
        <v>807.77999999999781</v>
      </c>
    </row>
    <row r="25" spans="1:29" x14ac:dyDescent="0.25">
      <c r="A25" t="s">
        <v>8</v>
      </c>
      <c r="B25" s="86">
        <v>591</v>
      </c>
      <c r="C25" s="86">
        <v>592</v>
      </c>
      <c r="D25" s="86">
        <v>692</v>
      </c>
      <c r="E25" s="86">
        <v>724</v>
      </c>
      <c r="F25" s="86">
        <v>754</v>
      </c>
      <c r="G25" s="86">
        <v>767.02759999999978</v>
      </c>
      <c r="H25" s="86">
        <v>775.26469999999961</v>
      </c>
      <c r="I25" s="86">
        <v>789.55619999999885</v>
      </c>
      <c r="J25" s="86">
        <v>772.21359999999936</v>
      </c>
      <c r="K25" s="86">
        <v>773.55699999999922</v>
      </c>
      <c r="L25" s="86">
        <v>831.36959999999817</v>
      </c>
      <c r="M25" s="86">
        <v>889.95079999999916</v>
      </c>
      <c r="N25" s="86">
        <v>879.98489999999902</v>
      </c>
      <c r="O25" s="86">
        <v>864.66739999999834</v>
      </c>
      <c r="P25" s="87">
        <v>853.43059999999866</v>
      </c>
      <c r="Q25" s="89">
        <v>866.63749999999811</v>
      </c>
      <c r="R25" s="89">
        <v>889.66469999999765</v>
      </c>
      <c r="S25" s="89">
        <v>912.15099999999813</v>
      </c>
      <c r="T25" s="89">
        <v>979.66999999999757</v>
      </c>
    </row>
    <row r="26" spans="1:29" x14ac:dyDescent="0.25">
      <c r="A26" t="s">
        <v>9</v>
      </c>
      <c r="B26" s="86">
        <v>1518</v>
      </c>
      <c r="C26" s="86">
        <v>1554</v>
      </c>
      <c r="D26" s="86">
        <v>1627</v>
      </c>
      <c r="E26" s="86">
        <v>1675</v>
      </c>
      <c r="F26" s="86">
        <v>1728</v>
      </c>
      <c r="G26" s="86">
        <v>1734.1144000000006</v>
      </c>
      <c r="H26" s="86">
        <v>1684.0335000000021</v>
      </c>
      <c r="I26" s="86">
        <v>1520.1698000000017</v>
      </c>
      <c r="J26" s="86">
        <v>1552.2769000000003</v>
      </c>
      <c r="K26" s="86">
        <v>1546.6600000000019</v>
      </c>
      <c r="L26" s="86">
        <v>1581.2144000000012</v>
      </c>
      <c r="M26" s="86">
        <v>1634.8932000000007</v>
      </c>
      <c r="N26" s="86">
        <v>1619.3927000000017</v>
      </c>
      <c r="O26" s="86">
        <v>1665.8436000000015</v>
      </c>
      <c r="P26" s="87">
        <v>1674.9780000000051</v>
      </c>
      <c r="Q26" s="89">
        <v>1694.8111000000038</v>
      </c>
      <c r="R26" s="89">
        <v>1702.8990000000033</v>
      </c>
      <c r="S26" s="89">
        <v>1727.4090000000026</v>
      </c>
      <c r="T26" s="89">
        <v>1745.0469000000044</v>
      </c>
    </row>
    <row r="27" spans="1:29" x14ac:dyDescent="0.25">
      <c r="A27" t="s">
        <v>10</v>
      </c>
      <c r="B27" s="86">
        <v>1150</v>
      </c>
      <c r="C27" s="86">
        <v>1204</v>
      </c>
      <c r="D27" s="86">
        <v>1230</v>
      </c>
      <c r="E27" s="86">
        <v>1294</v>
      </c>
      <c r="F27" s="86">
        <v>1336</v>
      </c>
      <c r="G27" s="86">
        <v>1351.8912999999989</v>
      </c>
      <c r="H27" s="86">
        <v>1354.3328999999987</v>
      </c>
      <c r="I27" s="86">
        <v>1298.0550999999984</v>
      </c>
      <c r="J27" s="86">
        <v>1310.6984999999981</v>
      </c>
      <c r="K27" s="86">
        <v>1371.0224999999987</v>
      </c>
      <c r="L27" s="86">
        <v>1410.4633999999976</v>
      </c>
      <c r="M27" s="86">
        <v>1481.5738999999978</v>
      </c>
      <c r="N27" s="86">
        <v>1465.0831999999955</v>
      </c>
      <c r="O27" s="86">
        <v>1469.7802999999972</v>
      </c>
      <c r="P27" s="87">
        <v>1427.4025999999981</v>
      </c>
      <c r="Q27" s="89">
        <v>1395.6611999999975</v>
      </c>
      <c r="R27" s="89">
        <v>1341.6943999999985</v>
      </c>
      <c r="S27" s="89">
        <v>1353.4066999999975</v>
      </c>
      <c r="T27" s="89">
        <v>1319.7655000000002</v>
      </c>
    </row>
    <row r="28" spans="1:29" x14ac:dyDescent="0.25">
      <c r="A28" t="s">
        <v>11</v>
      </c>
      <c r="B28" s="86">
        <v>1323</v>
      </c>
      <c r="C28" s="86">
        <v>1335</v>
      </c>
      <c r="D28" s="86">
        <v>1413</v>
      </c>
      <c r="E28" s="86">
        <v>1455</v>
      </c>
      <c r="F28" s="86">
        <v>1501</v>
      </c>
      <c r="G28" s="86">
        <v>1499.7799999999995</v>
      </c>
      <c r="H28" s="86">
        <v>1510.7000000000005</v>
      </c>
      <c r="I28" s="86">
        <v>1476.6999999999969</v>
      </c>
      <c r="J28" s="86">
        <v>1458.4319999999982</v>
      </c>
      <c r="K28" s="86">
        <v>1434.7322999999969</v>
      </c>
      <c r="L28" s="86">
        <v>1446.4019999999969</v>
      </c>
      <c r="M28" s="86">
        <v>1445.7675999999958</v>
      </c>
      <c r="N28" s="86">
        <v>1459.5951999999977</v>
      </c>
      <c r="O28" s="86">
        <v>1449.5386999999973</v>
      </c>
      <c r="P28" s="87">
        <v>1459.0107999999977</v>
      </c>
      <c r="Q28" s="89">
        <v>1481.3945999999994</v>
      </c>
      <c r="R28" s="89">
        <v>1496.3773999999971</v>
      </c>
      <c r="S28" s="89">
        <v>1524.8575999999955</v>
      </c>
      <c r="T28" s="89">
        <v>1517.5755999999951</v>
      </c>
    </row>
    <row r="29" spans="1:29" x14ac:dyDescent="0.25">
      <c r="A29" t="s">
        <v>24</v>
      </c>
      <c r="B29" s="86">
        <v>512</v>
      </c>
      <c r="C29" s="86">
        <v>517</v>
      </c>
      <c r="D29" s="86">
        <v>533</v>
      </c>
      <c r="E29" s="86">
        <v>534</v>
      </c>
      <c r="F29" s="86">
        <v>556</v>
      </c>
      <c r="G29" s="86">
        <v>577.6524999999998</v>
      </c>
      <c r="H29" s="86">
        <v>577.70799999999997</v>
      </c>
      <c r="I29" s="86">
        <v>559.16279999999915</v>
      </c>
      <c r="J29" s="86">
        <v>585.42099999999994</v>
      </c>
      <c r="K29" s="86">
        <v>592.95289999999977</v>
      </c>
      <c r="L29" s="86">
        <v>639.47859999999957</v>
      </c>
      <c r="M29" s="86">
        <v>694.93899999999883</v>
      </c>
      <c r="N29" s="86">
        <v>718.43849999999895</v>
      </c>
      <c r="O29" s="86">
        <v>666.09849999999926</v>
      </c>
      <c r="P29" s="87">
        <v>674.60059999999919</v>
      </c>
      <c r="Q29" s="89">
        <v>654.13950000000011</v>
      </c>
      <c r="R29" s="89">
        <v>635.41690000000028</v>
      </c>
      <c r="S29" s="89">
        <v>622.17029999999977</v>
      </c>
      <c r="T29" s="89">
        <v>648.25709999999992</v>
      </c>
    </row>
    <row r="30" spans="1:29" x14ac:dyDescent="0.25">
      <c r="A30" t="s">
        <v>12</v>
      </c>
      <c r="B30" s="86">
        <v>2500</v>
      </c>
      <c r="C30" s="86">
        <v>2515</v>
      </c>
      <c r="D30" s="86">
        <v>2438.16</v>
      </c>
      <c r="E30" s="86">
        <v>2539.1999999999998</v>
      </c>
      <c r="F30" s="86">
        <v>2431</v>
      </c>
      <c r="G30" s="86">
        <v>2339.232</v>
      </c>
      <c r="H30" s="86">
        <v>2128.8313999999996</v>
      </c>
      <c r="I30" s="86">
        <v>1772.2820999999969</v>
      </c>
      <c r="J30" s="86">
        <v>1814.0621999999967</v>
      </c>
      <c r="K30" s="86">
        <v>1845.695299999998</v>
      </c>
      <c r="L30" s="86">
        <v>1872.0468999999962</v>
      </c>
      <c r="M30" s="86">
        <v>1904.686899999997</v>
      </c>
      <c r="N30" s="86">
        <v>1899.3362999999961</v>
      </c>
      <c r="O30" s="86">
        <v>1846.7678999999973</v>
      </c>
      <c r="P30" s="87">
        <v>1855.9494736842089</v>
      </c>
      <c r="Q30" s="89">
        <v>1849.6136842105238</v>
      </c>
      <c r="R30" s="89">
        <v>1891.5189473684184</v>
      </c>
      <c r="S30" s="89">
        <v>1978.8128947368384</v>
      </c>
      <c r="T30" s="89">
        <v>2008.1502631578915</v>
      </c>
    </row>
    <row r="31" spans="1:29" x14ac:dyDescent="0.25">
      <c r="A31" t="s">
        <v>13</v>
      </c>
      <c r="B31" s="86">
        <v>1058</v>
      </c>
      <c r="C31" s="86">
        <v>1084.9000000000001</v>
      </c>
      <c r="D31" s="86">
        <v>1062.5999999999999</v>
      </c>
      <c r="E31" s="86">
        <v>1008.4</v>
      </c>
      <c r="F31" s="86">
        <v>980</v>
      </c>
      <c r="G31" s="86">
        <v>964.89999999999986</v>
      </c>
      <c r="H31" s="86">
        <v>1039.8</v>
      </c>
      <c r="I31" s="86">
        <v>967.10000000000014</v>
      </c>
      <c r="J31" s="86">
        <v>1003.974</v>
      </c>
      <c r="K31" s="86">
        <v>1024.4160000000006</v>
      </c>
      <c r="L31" s="86">
        <v>1043.6409999999996</v>
      </c>
      <c r="M31" s="86">
        <v>1062.9629999999993</v>
      </c>
      <c r="N31" s="86">
        <v>1073.292999999999</v>
      </c>
      <c r="O31" s="86">
        <v>1017.8079999999994</v>
      </c>
      <c r="P31" s="87">
        <v>994.7074999999993</v>
      </c>
      <c r="Q31" s="89">
        <v>976.63099999999929</v>
      </c>
      <c r="R31" s="89">
        <v>995.00599999999997</v>
      </c>
      <c r="S31" s="89">
        <v>994.25099999999941</v>
      </c>
      <c r="T31" s="89">
        <v>1000.5199999999992</v>
      </c>
    </row>
    <row r="32" spans="1:29" x14ac:dyDescent="0.25">
      <c r="A32" t="s">
        <v>14</v>
      </c>
      <c r="B32" s="86">
        <v>1153</v>
      </c>
      <c r="C32" s="86">
        <v>1155</v>
      </c>
      <c r="D32" s="86">
        <v>1176</v>
      </c>
      <c r="E32" s="86">
        <v>1203</v>
      </c>
      <c r="F32" s="86">
        <v>1062</v>
      </c>
      <c r="G32" s="86">
        <v>1019.2799999999996</v>
      </c>
      <c r="H32" s="86">
        <v>996.36999999999898</v>
      </c>
      <c r="I32" s="86">
        <v>975.29920000000016</v>
      </c>
      <c r="J32" s="86">
        <v>956.10749999999973</v>
      </c>
      <c r="K32" s="86">
        <v>954.8552999999996</v>
      </c>
      <c r="L32" s="86">
        <v>1000.9445999999998</v>
      </c>
      <c r="M32" s="86">
        <v>1077.9500000000005</v>
      </c>
      <c r="N32" s="86">
        <v>1201.690000000001</v>
      </c>
      <c r="O32" s="86">
        <v>1155.1600000000003</v>
      </c>
      <c r="P32" s="87">
        <v>1130.4800000000012</v>
      </c>
      <c r="Q32" s="89">
        <v>1115.4800000000009</v>
      </c>
      <c r="R32" s="89">
        <v>1078.0400000000009</v>
      </c>
      <c r="S32" s="89">
        <v>1071.0000000000011</v>
      </c>
      <c r="T32" s="89">
        <v>1087.76</v>
      </c>
    </row>
    <row r="33" spans="1:29" x14ac:dyDescent="0.25">
      <c r="A33" t="s">
        <v>15</v>
      </c>
      <c r="B33" s="86">
        <v>1248</v>
      </c>
      <c r="C33" s="86">
        <v>1171.77</v>
      </c>
      <c r="D33" s="86">
        <v>1136.81</v>
      </c>
      <c r="E33" s="86">
        <v>1108.72</v>
      </c>
      <c r="F33" s="86">
        <v>1147</v>
      </c>
      <c r="G33" s="86">
        <v>1126.9269999999997</v>
      </c>
      <c r="H33" s="86">
        <v>1085.7242999999994</v>
      </c>
      <c r="I33" s="86">
        <v>1059.3692999999989</v>
      </c>
      <c r="J33" s="86">
        <v>1017.2991999999991</v>
      </c>
      <c r="K33" s="86">
        <v>1021.0132999999998</v>
      </c>
      <c r="L33" s="86">
        <v>1015.2869999999988</v>
      </c>
      <c r="M33" s="86">
        <v>1044.9448999999991</v>
      </c>
      <c r="N33" s="86">
        <v>1070.2513999999985</v>
      </c>
      <c r="O33" s="86">
        <v>1048.008599999999</v>
      </c>
      <c r="P33" s="87">
        <v>1039.4845999999993</v>
      </c>
      <c r="Q33" s="89">
        <v>1049.4689999999996</v>
      </c>
      <c r="R33" s="89">
        <v>1031.7507999999993</v>
      </c>
      <c r="S33" s="89">
        <v>993.52919999999892</v>
      </c>
      <c r="T33" s="89">
        <v>979.55259999999805</v>
      </c>
    </row>
    <row r="34" spans="1:29" x14ac:dyDescent="0.25">
      <c r="A34" t="s">
        <v>16</v>
      </c>
      <c r="B34" s="86">
        <v>314</v>
      </c>
      <c r="C34" s="86">
        <v>319</v>
      </c>
      <c r="D34" s="86">
        <v>333</v>
      </c>
      <c r="E34" s="86">
        <v>340</v>
      </c>
      <c r="F34" s="86">
        <v>354</v>
      </c>
      <c r="G34" s="86">
        <v>350.11750000000018</v>
      </c>
      <c r="H34" s="86">
        <v>317.84099999999984</v>
      </c>
      <c r="I34" s="86">
        <v>317.64220000000012</v>
      </c>
      <c r="J34" s="86">
        <v>324.93940000000015</v>
      </c>
      <c r="K34" s="86">
        <v>331.7261000000002</v>
      </c>
      <c r="L34" s="86">
        <v>333.2162000000003</v>
      </c>
      <c r="M34" s="86">
        <v>326.39250000000033</v>
      </c>
      <c r="N34" s="86">
        <v>329.08200000000016</v>
      </c>
      <c r="O34" s="86">
        <v>316.49980000000016</v>
      </c>
      <c r="P34" s="87">
        <v>306.79010000000034</v>
      </c>
      <c r="Q34" s="89">
        <v>284.50770000000034</v>
      </c>
      <c r="R34" s="89">
        <v>270.64430000000016</v>
      </c>
      <c r="S34" s="89">
        <v>259.24610000000007</v>
      </c>
      <c r="T34" s="89">
        <v>255.48990000000012</v>
      </c>
    </row>
    <row r="35" spans="1:29" s="1" customFormat="1" x14ac:dyDescent="0.25">
      <c r="A35" s="15" t="s">
        <v>74</v>
      </c>
      <c r="B35" s="91">
        <f t="shared" ref="B35:T35" si="1">SUM(B21:B34)</f>
        <v>16846</v>
      </c>
      <c r="C35" s="91">
        <f t="shared" si="1"/>
        <v>16953.669999999998</v>
      </c>
      <c r="D35" s="91">
        <f t="shared" si="1"/>
        <v>17230.57</v>
      </c>
      <c r="E35" s="91">
        <f t="shared" si="1"/>
        <v>17592.32</v>
      </c>
      <c r="F35" s="91">
        <f t="shared" si="1"/>
        <v>17672</v>
      </c>
      <c r="G35" s="91">
        <f t="shared" si="1"/>
        <v>17543.760199999993</v>
      </c>
      <c r="H35" s="91">
        <f t="shared" si="1"/>
        <v>17311.976099999996</v>
      </c>
      <c r="I35" s="91">
        <f t="shared" si="1"/>
        <v>16418.908599999981</v>
      </c>
      <c r="J35" s="91">
        <f t="shared" si="1"/>
        <v>16452.283599999981</v>
      </c>
      <c r="K35" s="91">
        <f t="shared" si="1"/>
        <v>16546.603999999985</v>
      </c>
      <c r="L35" s="91">
        <f t="shared" si="1"/>
        <v>16799.614899999979</v>
      </c>
      <c r="M35" s="91">
        <f t="shared" si="1"/>
        <v>17399.52569999998</v>
      </c>
      <c r="N35" s="91">
        <f t="shared" si="1"/>
        <v>17535.965499999977</v>
      </c>
      <c r="O35" s="91">
        <f t="shared" si="1"/>
        <v>17209.279499999982</v>
      </c>
      <c r="P35" s="91">
        <f t="shared" si="1"/>
        <v>17040.846673684202</v>
      </c>
      <c r="Q35" s="91">
        <f t="shared" si="1"/>
        <v>17106.79178421052</v>
      </c>
      <c r="R35" s="91">
        <f t="shared" si="1"/>
        <v>17207.778847368405</v>
      </c>
      <c r="S35" s="91">
        <f t="shared" si="1"/>
        <v>17442.874394736824</v>
      </c>
      <c r="T35" s="91">
        <f t="shared" si="1"/>
        <v>17770.022163157875</v>
      </c>
      <c r="U35"/>
      <c r="V35"/>
      <c r="W35"/>
      <c r="X35"/>
      <c r="Y35"/>
      <c r="Z35"/>
      <c r="AA35"/>
      <c r="AB35"/>
      <c r="AC35"/>
    </row>
    <row r="36" spans="1:29" x14ac:dyDescent="0.25">
      <c r="B36" s="89"/>
      <c r="C36" s="89"/>
      <c r="D36" s="89"/>
      <c r="E36" s="89"/>
      <c r="F36" s="89"/>
      <c r="G36" s="89"/>
      <c r="H36" s="89"/>
      <c r="I36" s="89"/>
      <c r="J36" s="89"/>
      <c r="K36" s="89"/>
      <c r="L36" s="89"/>
      <c r="M36" s="89"/>
      <c r="N36" s="89"/>
      <c r="O36" s="89"/>
      <c r="P36" s="89"/>
      <c r="Q36" s="89"/>
      <c r="R36" s="89"/>
      <c r="S36" s="89"/>
      <c r="T36" s="89"/>
    </row>
    <row r="37" spans="1:29" s="1" customFormat="1" x14ac:dyDescent="0.25">
      <c r="A37" s="15" t="s">
        <v>18</v>
      </c>
      <c r="B37" s="104">
        <v>1998</v>
      </c>
      <c r="C37" s="104">
        <v>1999</v>
      </c>
      <c r="D37" s="104">
        <v>2000</v>
      </c>
      <c r="E37" s="104">
        <v>2001</v>
      </c>
      <c r="F37" s="104">
        <v>2002</v>
      </c>
      <c r="G37" s="104">
        <v>2003</v>
      </c>
      <c r="H37" s="104">
        <v>2004</v>
      </c>
      <c r="I37" s="104">
        <v>2005</v>
      </c>
      <c r="J37" s="104">
        <v>2006</v>
      </c>
      <c r="K37" s="104">
        <v>2007</v>
      </c>
      <c r="L37" s="104">
        <v>2008</v>
      </c>
      <c r="M37" s="104">
        <v>2009</v>
      </c>
      <c r="N37" s="104">
        <v>2010</v>
      </c>
      <c r="O37" s="104">
        <v>2011</v>
      </c>
      <c r="P37" s="104">
        <v>2012</v>
      </c>
      <c r="Q37" s="104">
        <v>2013</v>
      </c>
      <c r="R37" s="104">
        <v>2014</v>
      </c>
      <c r="S37" s="104">
        <v>2015</v>
      </c>
      <c r="T37" s="104">
        <v>2016</v>
      </c>
      <c r="U37"/>
      <c r="V37"/>
      <c r="W37"/>
      <c r="X37"/>
      <c r="Y37"/>
      <c r="Z37"/>
      <c r="AA37"/>
      <c r="AB37"/>
      <c r="AC37"/>
    </row>
    <row r="38" spans="1:29" x14ac:dyDescent="0.25">
      <c r="A38" t="s">
        <v>4</v>
      </c>
      <c r="B38" s="86">
        <v>2919</v>
      </c>
      <c r="C38" s="86">
        <v>2973</v>
      </c>
      <c r="D38" s="86">
        <v>3026</v>
      </c>
      <c r="E38" s="86">
        <v>2997</v>
      </c>
      <c r="F38" s="86">
        <v>2967</v>
      </c>
      <c r="G38" s="86">
        <v>2999.9892999999979</v>
      </c>
      <c r="H38" s="86">
        <v>3068.272399999998</v>
      </c>
      <c r="I38" s="86">
        <v>3088.5063000000027</v>
      </c>
      <c r="J38" s="86">
        <v>3159.4069000000027</v>
      </c>
      <c r="K38" s="86">
        <v>3181.8213000000014</v>
      </c>
      <c r="L38" s="86">
        <v>3152.7644</v>
      </c>
      <c r="M38" s="86">
        <v>3149.8889000000045</v>
      </c>
      <c r="N38" s="86">
        <v>3118.2390000000037</v>
      </c>
      <c r="O38" s="86">
        <v>3146.1567000000014</v>
      </c>
      <c r="P38" s="87">
        <v>3218.8094000000028</v>
      </c>
      <c r="Q38" s="88">
        <v>3379.5205000000087</v>
      </c>
      <c r="R38" s="88">
        <v>3620.9447000000073</v>
      </c>
      <c r="S38" s="88">
        <v>3801.639500000008</v>
      </c>
      <c r="T38" s="89">
        <v>3975.9395000000072</v>
      </c>
    </row>
    <row r="39" spans="1:29" x14ac:dyDescent="0.25">
      <c r="A39" t="s">
        <v>5</v>
      </c>
      <c r="B39" s="86">
        <v>3808</v>
      </c>
      <c r="C39" s="86">
        <v>3911</v>
      </c>
      <c r="D39" s="86">
        <v>4070</v>
      </c>
      <c r="E39" s="86">
        <v>4291</v>
      </c>
      <c r="F39" s="86">
        <v>4461</v>
      </c>
      <c r="G39" s="86">
        <v>4526.7744000000012</v>
      </c>
      <c r="H39" s="86">
        <v>4537.0774999999994</v>
      </c>
      <c r="I39" s="86">
        <v>4364.2358000000067</v>
      </c>
      <c r="J39" s="86">
        <v>4386.0114000000021</v>
      </c>
      <c r="K39" s="86">
        <v>4443.8387000000084</v>
      </c>
      <c r="L39" s="86">
        <v>4489.3163000000086</v>
      </c>
      <c r="M39" s="86">
        <v>4565.4394000000048</v>
      </c>
      <c r="N39" s="86">
        <v>4494.9275000000171</v>
      </c>
      <c r="O39" s="86">
        <v>4320.2995000000092</v>
      </c>
      <c r="P39" s="87">
        <v>4171.0919000000058</v>
      </c>
      <c r="Q39" s="89">
        <v>4175.675100000014</v>
      </c>
      <c r="R39" s="89">
        <v>4230.7973000000084</v>
      </c>
      <c r="S39" s="89">
        <v>4413.1237000000056</v>
      </c>
      <c r="T39" s="89">
        <v>4724.3523000000105</v>
      </c>
    </row>
    <row r="40" spans="1:29" x14ac:dyDescent="0.25">
      <c r="A40" t="s">
        <v>6</v>
      </c>
      <c r="B40" s="86">
        <v>3081</v>
      </c>
      <c r="C40" s="86">
        <v>3176</v>
      </c>
      <c r="D40" s="86">
        <v>3289</v>
      </c>
      <c r="E40" s="86">
        <v>3345</v>
      </c>
      <c r="F40" s="86">
        <v>3407</v>
      </c>
      <c r="G40" s="86">
        <v>3465.4127000000044</v>
      </c>
      <c r="H40" s="86">
        <v>3492.6827000000008</v>
      </c>
      <c r="I40" s="86">
        <v>3362.2573999999981</v>
      </c>
      <c r="J40" s="86">
        <v>3279.7562000000021</v>
      </c>
      <c r="K40" s="86">
        <v>3300.9756000000043</v>
      </c>
      <c r="L40" s="86">
        <v>3308.481100000005</v>
      </c>
      <c r="M40" s="86">
        <v>3438.8417000000081</v>
      </c>
      <c r="N40" s="86">
        <v>3620.2633000000119</v>
      </c>
      <c r="O40" s="86">
        <v>3655.586100000005</v>
      </c>
      <c r="P40" s="87">
        <v>3634.4701000000114</v>
      </c>
      <c r="Q40" s="89">
        <v>3745.8915000000093</v>
      </c>
      <c r="R40" s="89">
        <v>3894.5122000000133</v>
      </c>
      <c r="S40" s="89">
        <v>3982.2168000000142</v>
      </c>
      <c r="T40" s="89">
        <v>4037.3351000000075</v>
      </c>
    </row>
    <row r="41" spans="1:29" x14ac:dyDescent="0.25">
      <c r="A41" t="s">
        <v>7</v>
      </c>
      <c r="B41" s="86">
        <v>1356</v>
      </c>
      <c r="C41" s="86">
        <v>1354</v>
      </c>
      <c r="D41" s="86">
        <v>1342</v>
      </c>
      <c r="E41" s="86">
        <v>1379</v>
      </c>
      <c r="F41" s="86">
        <v>1433</v>
      </c>
      <c r="G41" s="86">
        <v>1424.6508999999996</v>
      </c>
      <c r="H41" s="86">
        <v>1410.7299999999998</v>
      </c>
      <c r="I41" s="86">
        <v>1378.3699999999963</v>
      </c>
      <c r="J41" s="86">
        <v>1427.0899999999974</v>
      </c>
      <c r="K41" s="86">
        <v>1448.7799999999982</v>
      </c>
      <c r="L41" s="86">
        <v>1482.3699999999992</v>
      </c>
      <c r="M41" s="86">
        <v>1690.4599999999996</v>
      </c>
      <c r="N41" s="86">
        <v>1748.5899999999992</v>
      </c>
      <c r="O41" s="86">
        <v>1775.4199999999964</v>
      </c>
      <c r="P41" s="87">
        <v>1838.9999999999984</v>
      </c>
      <c r="Q41" s="89">
        <v>1881.2099999999994</v>
      </c>
      <c r="R41" s="89">
        <v>1850.5399999999979</v>
      </c>
      <c r="S41" s="89">
        <v>1838.8999999999969</v>
      </c>
      <c r="T41" s="89">
        <v>1919.6399999999971</v>
      </c>
    </row>
    <row r="42" spans="1:29" x14ac:dyDescent="0.25">
      <c r="A42" t="s">
        <v>8</v>
      </c>
      <c r="B42" s="86">
        <v>1007</v>
      </c>
      <c r="C42" s="86">
        <v>1003</v>
      </c>
      <c r="D42" s="86">
        <v>1232</v>
      </c>
      <c r="E42" s="86">
        <v>1291</v>
      </c>
      <c r="F42" s="86">
        <v>1329</v>
      </c>
      <c r="G42" s="86">
        <v>1369.6075999999998</v>
      </c>
      <c r="H42" s="86">
        <v>1385.7946999999988</v>
      </c>
      <c r="I42" s="86">
        <v>1433.5161999999982</v>
      </c>
      <c r="J42" s="86">
        <v>1440.1235999999994</v>
      </c>
      <c r="K42" s="86">
        <v>1492.6719999999978</v>
      </c>
      <c r="L42" s="86">
        <v>1608.7445999999979</v>
      </c>
      <c r="M42" s="86">
        <v>1801.1757999999973</v>
      </c>
      <c r="N42" s="86">
        <v>1825.1098999999986</v>
      </c>
      <c r="O42" s="86">
        <v>1795.6523999999977</v>
      </c>
      <c r="P42" s="87">
        <v>1775.4655999999975</v>
      </c>
      <c r="Q42" s="89">
        <v>1768.4624999999971</v>
      </c>
      <c r="R42" s="89">
        <v>1781.8339999999973</v>
      </c>
      <c r="S42" s="89">
        <v>1865.156999999997</v>
      </c>
      <c r="T42" s="89">
        <v>1976.5099999999975</v>
      </c>
    </row>
    <row r="43" spans="1:29" x14ac:dyDescent="0.25">
      <c r="A43" t="s">
        <v>9</v>
      </c>
      <c r="B43" s="86">
        <v>2966</v>
      </c>
      <c r="C43" s="86">
        <v>3060</v>
      </c>
      <c r="D43" s="86">
        <v>3147</v>
      </c>
      <c r="E43" s="86">
        <v>3435</v>
      </c>
      <c r="F43" s="86">
        <v>3687</v>
      </c>
      <c r="G43" s="86">
        <v>3729.2177999999999</v>
      </c>
      <c r="H43" s="86">
        <v>3679.600199999998</v>
      </c>
      <c r="I43" s="86">
        <v>3475.0654999999988</v>
      </c>
      <c r="J43" s="86">
        <v>3549.7935000000002</v>
      </c>
      <c r="K43" s="86">
        <v>3642.910000000008</v>
      </c>
      <c r="L43" s="86">
        <v>3727.7614000000035</v>
      </c>
      <c r="M43" s="86">
        <v>3820.3656999999944</v>
      </c>
      <c r="N43" s="86">
        <v>3857.2225000000039</v>
      </c>
      <c r="O43" s="86">
        <v>4016.4178000000043</v>
      </c>
      <c r="P43" s="87">
        <v>4074.9002999999998</v>
      </c>
      <c r="Q43" s="89">
        <v>4138.8480999999956</v>
      </c>
      <c r="R43" s="89">
        <v>4243.8417000000027</v>
      </c>
      <c r="S43" s="89">
        <v>4365.6802999999991</v>
      </c>
      <c r="T43" s="89">
        <v>4443.0967999999948</v>
      </c>
    </row>
    <row r="44" spans="1:29" x14ac:dyDescent="0.25">
      <c r="A44" t="s">
        <v>10</v>
      </c>
      <c r="B44" s="86">
        <v>2318</v>
      </c>
      <c r="C44" s="86">
        <v>2435</v>
      </c>
      <c r="D44" s="86">
        <v>2567</v>
      </c>
      <c r="E44" s="86">
        <v>2742</v>
      </c>
      <c r="F44" s="86">
        <v>2875</v>
      </c>
      <c r="G44" s="86">
        <v>2933.9353000000028</v>
      </c>
      <c r="H44" s="86">
        <v>2963.2481999999982</v>
      </c>
      <c r="I44" s="86">
        <v>2877.5937000000035</v>
      </c>
      <c r="J44" s="86">
        <v>2974.5221000000033</v>
      </c>
      <c r="K44" s="86">
        <v>3069.3854000000078</v>
      </c>
      <c r="L44" s="86">
        <v>3188.2570000000114</v>
      </c>
      <c r="M44" s="86">
        <v>3367.1187000000018</v>
      </c>
      <c r="N44" s="86">
        <v>3367.5919000000117</v>
      </c>
      <c r="O44" s="86">
        <v>3461.1980000000103</v>
      </c>
      <c r="P44" s="87">
        <v>3503.7603000000095</v>
      </c>
      <c r="Q44" s="89">
        <v>3521.6079000000132</v>
      </c>
      <c r="R44" s="89">
        <v>3448.7770000000096</v>
      </c>
      <c r="S44" s="89">
        <v>3385.7086000000113</v>
      </c>
      <c r="T44" s="89">
        <v>3284.1074000000058</v>
      </c>
    </row>
    <row r="45" spans="1:29" x14ac:dyDescent="0.25">
      <c r="A45" t="s">
        <v>11</v>
      </c>
      <c r="B45" s="86">
        <v>2583</v>
      </c>
      <c r="C45" s="86">
        <v>2613</v>
      </c>
      <c r="D45" s="86">
        <v>2769</v>
      </c>
      <c r="E45" s="86">
        <v>2905</v>
      </c>
      <c r="F45" s="86">
        <v>3056</v>
      </c>
      <c r="G45" s="86">
        <v>3060.1700000000023</v>
      </c>
      <c r="H45" s="86">
        <v>3026.4700000000048</v>
      </c>
      <c r="I45" s="86">
        <v>2992.3900000000071</v>
      </c>
      <c r="J45" s="86">
        <v>2975.0038000000063</v>
      </c>
      <c r="K45" s="86">
        <v>2926.6937000000016</v>
      </c>
      <c r="L45" s="86">
        <v>2964.844899999996</v>
      </c>
      <c r="M45" s="86">
        <v>2965.4751999999967</v>
      </c>
      <c r="N45" s="86">
        <v>3003.0136000000002</v>
      </c>
      <c r="O45" s="86">
        <v>3063.8245000000015</v>
      </c>
      <c r="P45" s="87">
        <v>3238.1211000000026</v>
      </c>
      <c r="Q45" s="89">
        <v>3333.2966000000033</v>
      </c>
      <c r="R45" s="89">
        <v>3374.3416000000043</v>
      </c>
      <c r="S45" s="89">
        <v>3355.8915000000029</v>
      </c>
      <c r="T45" s="89">
        <v>3274.9665000000009</v>
      </c>
    </row>
    <row r="46" spans="1:29" x14ac:dyDescent="0.25">
      <c r="A46" t="s">
        <v>24</v>
      </c>
      <c r="B46" s="86">
        <v>1112</v>
      </c>
      <c r="C46" s="86">
        <v>1103</v>
      </c>
      <c r="D46" s="86">
        <v>1140</v>
      </c>
      <c r="E46" s="86">
        <v>1135</v>
      </c>
      <c r="F46" s="86">
        <v>1198</v>
      </c>
      <c r="G46" s="86">
        <v>1273.314099999998</v>
      </c>
      <c r="H46" s="86">
        <v>1285.7155999999984</v>
      </c>
      <c r="I46" s="86">
        <v>1240.4119999999978</v>
      </c>
      <c r="J46" s="86">
        <v>1353.2835999999979</v>
      </c>
      <c r="K46" s="86">
        <v>1391.8116999999993</v>
      </c>
      <c r="L46" s="86">
        <v>1532.5850999999993</v>
      </c>
      <c r="M46" s="86">
        <v>1648.5205999999973</v>
      </c>
      <c r="N46" s="86">
        <v>1696.7547999999986</v>
      </c>
      <c r="O46" s="86">
        <v>1614.8984999999986</v>
      </c>
      <c r="P46" s="87">
        <v>1601.7592999999983</v>
      </c>
      <c r="Q46" s="89">
        <v>1552.7131999999963</v>
      </c>
      <c r="R46" s="89">
        <v>1484.3906999999972</v>
      </c>
      <c r="S46" s="89">
        <v>1469.9134999999994</v>
      </c>
      <c r="T46" s="89">
        <v>1548.6173999999996</v>
      </c>
    </row>
    <row r="47" spans="1:29" x14ac:dyDescent="0.25">
      <c r="A47" t="s">
        <v>12</v>
      </c>
      <c r="B47" s="86">
        <v>4582</v>
      </c>
      <c r="C47" s="86">
        <v>4729</v>
      </c>
      <c r="D47" s="86">
        <v>4743.9199999999992</v>
      </c>
      <c r="E47" s="86">
        <v>4746.3</v>
      </c>
      <c r="F47" s="86">
        <v>4649</v>
      </c>
      <c r="G47" s="86">
        <v>4537.0749000000042</v>
      </c>
      <c r="H47" s="86">
        <v>4366.5774000000001</v>
      </c>
      <c r="I47" s="86">
        <v>4084.9282000000012</v>
      </c>
      <c r="J47" s="86">
        <v>4308.7837</v>
      </c>
      <c r="K47" s="86">
        <v>4425.7677000000049</v>
      </c>
      <c r="L47" s="86">
        <v>4517.1678999999976</v>
      </c>
      <c r="M47" s="86">
        <v>4590.2774000000063</v>
      </c>
      <c r="N47" s="86">
        <v>4499.018399999999</v>
      </c>
      <c r="O47" s="86">
        <v>4389.050000000002</v>
      </c>
      <c r="P47" s="87">
        <v>4348.1957894736906</v>
      </c>
      <c r="Q47" s="89">
        <v>4430.3686842105308</v>
      </c>
      <c r="R47" s="89">
        <v>4549.4739473684249</v>
      </c>
      <c r="S47" s="89">
        <v>4670.3478947368467</v>
      </c>
      <c r="T47" s="89">
        <v>4886.3952631579032</v>
      </c>
    </row>
    <row r="48" spans="1:29" x14ac:dyDescent="0.25">
      <c r="A48" t="s">
        <v>13</v>
      </c>
      <c r="B48" s="86">
        <v>2311</v>
      </c>
      <c r="C48" s="86">
        <v>2442.5</v>
      </c>
      <c r="D48" s="86">
        <v>2507.9999999999995</v>
      </c>
      <c r="E48" s="86">
        <v>2480.1999999999998</v>
      </c>
      <c r="F48" s="86">
        <v>2516</v>
      </c>
      <c r="G48" s="86">
        <v>2573.9000000000024</v>
      </c>
      <c r="H48" s="86">
        <v>2655.4000000000024</v>
      </c>
      <c r="I48" s="86">
        <v>2542.7000000000021</v>
      </c>
      <c r="J48" s="86">
        <v>2580.8110000000011</v>
      </c>
      <c r="K48" s="86">
        <v>2654.4130000000005</v>
      </c>
      <c r="L48" s="86">
        <v>2737.5580000000023</v>
      </c>
      <c r="M48" s="86">
        <v>2828.2799999999993</v>
      </c>
      <c r="N48" s="86">
        <v>2962.8850000000011</v>
      </c>
      <c r="O48" s="86">
        <v>2863.0379999999991</v>
      </c>
      <c r="P48" s="87">
        <v>2766.365400000001</v>
      </c>
      <c r="Q48" s="89">
        <v>2768.4809999999989</v>
      </c>
      <c r="R48" s="89">
        <v>2850.8420000000001</v>
      </c>
      <c r="S48" s="89">
        <v>2857.3759999999997</v>
      </c>
      <c r="T48" s="89">
        <v>2947.2300000000005</v>
      </c>
    </row>
    <row r="49" spans="1:29" x14ac:dyDescent="0.25">
      <c r="A49" t="s">
        <v>14</v>
      </c>
      <c r="B49" s="86">
        <v>2248</v>
      </c>
      <c r="C49" s="86">
        <v>2343</v>
      </c>
      <c r="D49" s="86">
        <v>2390</v>
      </c>
      <c r="E49" s="86">
        <v>2488</v>
      </c>
      <c r="F49" s="86">
        <v>2367</v>
      </c>
      <c r="G49" s="86">
        <v>2369.6400000000021</v>
      </c>
      <c r="H49" s="86">
        <v>2282.1900000000014</v>
      </c>
      <c r="I49" s="86">
        <v>2386.7821000000008</v>
      </c>
      <c r="J49" s="86">
        <v>2322.7904999999987</v>
      </c>
      <c r="K49" s="86">
        <v>2335.7994999999992</v>
      </c>
      <c r="L49" s="86">
        <v>2454.759799999998</v>
      </c>
      <c r="M49" s="86">
        <v>2656.3300000000008</v>
      </c>
      <c r="N49" s="86">
        <v>2867.4600000000041</v>
      </c>
      <c r="O49" s="86">
        <v>2856.2700000000018</v>
      </c>
      <c r="P49" s="87">
        <v>2811.65</v>
      </c>
      <c r="Q49" s="89">
        <v>2688.7800000000025</v>
      </c>
      <c r="R49" s="89">
        <v>2604.5300000000025</v>
      </c>
      <c r="S49" s="89">
        <v>2591.2600000000016</v>
      </c>
      <c r="T49" s="89">
        <v>2609.4900000000016</v>
      </c>
    </row>
    <row r="50" spans="1:29" x14ac:dyDescent="0.25">
      <c r="A50" t="s">
        <v>15</v>
      </c>
      <c r="B50" s="86">
        <v>2315</v>
      </c>
      <c r="C50" s="86">
        <v>2247.46</v>
      </c>
      <c r="D50" s="86">
        <v>2239.5699999999997</v>
      </c>
      <c r="E50" s="86">
        <v>2208.37</v>
      </c>
      <c r="F50" s="86">
        <v>2342</v>
      </c>
      <c r="G50" s="86">
        <v>2357.3008999999984</v>
      </c>
      <c r="H50" s="86">
        <v>2323.1760999999988</v>
      </c>
      <c r="I50" s="86">
        <v>2239.0153</v>
      </c>
      <c r="J50" s="86">
        <v>2215.5386000000008</v>
      </c>
      <c r="K50" s="86">
        <v>2271.238499999999</v>
      </c>
      <c r="L50" s="86">
        <v>2328.7383000000013</v>
      </c>
      <c r="M50" s="86">
        <v>2461.330600000003</v>
      </c>
      <c r="N50" s="86">
        <v>2488.5315000000032</v>
      </c>
      <c r="O50" s="86">
        <v>2562.3315000000002</v>
      </c>
      <c r="P50" s="87">
        <v>2635.0330999999987</v>
      </c>
      <c r="Q50" s="89">
        <v>2618.0378999999984</v>
      </c>
      <c r="R50" s="89">
        <v>2574.9765999999995</v>
      </c>
      <c r="S50" s="89">
        <v>2530.0070000000014</v>
      </c>
      <c r="T50" s="89">
        <v>2476.8945000000026</v>
      </c>
    </row>
    <row r="51" spans="1:29" x14ac:dyDescent="0.25">
      <c r="A51" t="s">
        <v>16</v>
      </c>
      <c r="B51" s="86">
        <v>554</v>
      </c>
      <c r="C51" s="86">
        <v>588</v>
      </c>
      <c r="D51" s="86">
        <v>582</v>
      </c>
      <c r="E51" s="86">
        <v>606</v>
      </c>
      <c r="F51" s="86">
        <v>632</v>
      </c>
      <c r="G51" s="86">
        <v>629.8220000000008</v>
      </c>
      <c r="H51" s="86">
        <v>574.1302999999989</v>
      </c>
      <c r="I51" s="86">
        <v>563.43390000000079</v>
      </c>
      <c r="J51" s="86">
        <v>581.3786000000008</v>
      </c>
      <c r="K51" s="86">
        <v>599.01540000000068</v>
      </c>
      <c r="L51" s="86">
        <v>626.92420000000061</v>
      </c>
      <c r="M51" s="86">
        <v>605.66360000000088</v>
      </c>
      <c r="N51" s="86">
        <v>615.14540000000056</v>
      </c>
      <c r="O51" s="86">
        <v>618.47300000000052</v>
      </c>
      <c r="P51" s="87">
        <v>602.08430000000044</v>
      </c>
      <c r="Q51" s="89">
        <v>572.72440000000029</v>
      </c>
      <c r="R51" s="89">
        <v>539.3231000000003</v>
      </c>
      <c r="S51" s="89">
        <v>529.20030000000065</v>
      </c>
      <c r="T51" s="89">
        <v>513.33390000000031</v>
      </c>
    </row>
    <row r="52" spans="1:29" s="1" customFormat="1" x14ac:dyDescent="0.25">
      <c r="A52" s="15" t="s">
        <v>75</v>
      </c>
      <c r="B52" s="91">
        <f t="shared" ref="B52:T52" si="2">SUM(B38:B51)</f>
        <v>33160</v>
      </c>
      <c r="C52" s="91">
        <f t="shared" si="2"/>
        <v>33977.96</v>
      </c>
      <c r="D52" s="91">
        <f t="shared" si="2"/>
        <v>35045.49</v>
      </c>
      <c r="E52" s="91">
        <f t="shared" si="2"/>
        <v>36048.870000000003</v>
      </c>
      <c r="F52" s="91">
        <f t="shared" si="2"/>
        <v>36919</v>
      </c>
      <c r="G52" s="91">
        <f t="shared" si="2"/>
        <v>37250.809900000007</v>
      </c>
      <c r="H52" s="91">
        <f t="shared" si="2"/>
        <v>37051.065099999993</v>
      </c>
      <c r="I52" s="91">
        <f t="shared" si="2"/>
        <v>36029.206400000017</v>
      </c>
      <c r="J52" s="91">
        <f t="shared" si="2"/>
        <v>36554.293500000014</v>
      </c>
      <c r="K52" s="91">
        <f t="shared" si="2"/>
        <v>37185.122500000034</v>
      </c>
      <c r="L52" s="91">
        <f t="shared" si="2"/>
        <v>38120.273000000023</v>
      </c>
      <c r="M52" s="91">
        <f t="shared" si="2"/>
        <v>39589.167600000015</v>
      </c>
      <c r="N52" s="91">
        <f t="shared" si="2"/>
        <v>40164.752800000053</v>
      </c>
      <c r="O52" s="91">
        <f t="shared" si="2"/>
        <v>40138.616000000031</v>
      </c>
      <c r="P52" s="91">
        <f t="shared" si="2"/>
        <v>40220.706589473724</v>
      </c>
      <c r="Q52" s="91">
        <f t="shared" si="2"/>
        <v>40575.617384210556</v>
      </c>
      <c r="R52" s="91">
        <f t="shared" si="2"/>
        <v>41049.124847368468</v>
      </c>
      <c r="S52" s="91">
        <f t="shared" si="2"/>
        <v>41656.422094736881</v>
      </c>
      <c r="T52" s="91">
        <f t="shared" si="2"/>
        <v>42617.908663157934</v>
      </c>
      <c r="U52"/>
      <c r="V52"/>
      <c r="W52"/>
      <c r="X52"/>
      <c r="Y52"/>
      <c r="Z52"/>
      <c r="AA52"/>
      <c r="AB52"/>
      <c r="AC52"/>
    </row>
    <row r="53" spans="1:29" x14ac:dyDescent="0.25">
      <c r="B53" s="89"/>
      <c r="C53" s="89"/>
      <c r="D53" s="89"/>
      <c r="E53" s="89"/>
      <c r="F53" s="89"/>
      <c r="G53" s="89"/>
      <c r="H53" s="89"/>
      <c r="I53" s="89"/>
      <c r="J53" s="89"/>
      <c r="K53" s="89"/>
      <c r="L53" s="89"/>
      <c r="M53" s="89"/>
      <c r="N53" s="89"/>
      <c r="O53" s="89"/>
      <c r="P53" s="89"/>
      <c r="Q53" s="89"/>
      <c r="R53" s="89"/>
      <c r="S53" s="89"/>
      <c r="T53" s="89"/>
    </row>
    <row r="54" spans="1:29" s="1" customFormat="1" x14ac:dyDescent="0.25">
      <c r="A54" s="15" t="s">
        <v>17</v>
      </c>
      <c r="B54" s="104">
        <v>1998</v>
      </c>
      <c r="C54" s="104">
        <v>1999</v>
      </c>
      <c r="D54" s="104">
        <v>2000</v>
      </c>
      <c r="E54" s="104">
        <v>2001</v>
      </c>
      <c r="F54" s="104">
        <v>2002</v>
      </c>
      <c r="G54" s="104">
        <v>2003</v>
      </c>
      <c r="H54" s="104">
        <v>2004</v>
      </c>
      <c r="I54" s="104">
        <v>2005</v>
      </c>
      <c r="J54" s="104">
        <v>2006</v>
      </c>
      <c r="K54" s="104">
        <v>2007</v>
      </c>
      <c r="L54" s="104">
        <v>2008</v>
      </c>
      <c r="M54" s="104">
        <v>2009</v>
      </c>
      <c r="N54" s="104">
        <v>2010</v>
      </c>
      <c r="O54" s="104">
        <v>2011</v>
      </c>
      <c r="P54" s="104">
        <v>2012</v>
      </c>
      <c r="Q54" s="104">
        <v>2013</v>
      </c>
      <c r="R54" s="104">
        <v>2014</v>
      </c>
      <c r="S54" s="104">
        <v>2015</v>
      </c>
      <c r="T54" s="104">
        <v>2016</v>
      </c>
      <c r="U54"/>
      <c r="V54"/>
      <c r="W54"/>
      <c r="X54"/>
      <c r="Y54"/>
      <c r="Z54"/>
      <c r="AA54"/>
      <c r="AB54"/>
      <c r="AC54"/>
    </row>
    <row r="55" spans="1:29" x14ac:dyDescent="0.25">
      <c r="A55" t="s">
        <v>4</v>
      </c>
      <c r="B55" s="86">
        <v>181</v>
      </c>
      <c r="C55" s="86">
        <v>189</v>
      </c>
      <c r="D55" s="86">
        <v>195</v>
      </c>
      <c r="E55" s="86">
        <v>194</v>
      </c>
      <c r="F55" s="86">
        <v>186</v>
      </c>
      <c r="G55" s="86">
        <v>187.89999999999998</v>
      </c>
      <c r="H55" s="86">
        <v>191.14999999999992</v>
      </c>
      <c r="I55" s="86">
        <v>193.30529999999993</v>
      </c>
      <c r="J55" s="86">
        <v>198.10529999999994</v>
      </c>
      <c r="K55" s="86">
        <v>209.39739999999992</v>
      </c>
      <c r="L55" s="86">
        <v>210.90259999999998</v>
      </c>
      <c r="M55" s="86">
        <v>209.36580000000001</v>
      </c>
      <c r="N55" s="86">
        <v>214.9658</v>
      </c>
      <c r="O55" s="86">
        <v>218.06579999999994</v>
      </c>
      <c r="P55" s="87">
        <v>226.67379999999994</v>
      </c>
      <c r="Q55" s="88">
        <v>229.64759999999995</v>
      </c>
      <c r="R55" s="88">
        <v>232.41579999999999</v>
      </c>
      <c r="S55" s="88">
        <v>239.58680000000001</v>
      </c>
      <c r="T55" s="89">
        <v>246.20259999999996</v>
      </c>
    </row>
    <row r="56" spans="1:29" x14ac:dyDescent="0.25">
      <c r="A56" t="s">
        <v>5</v>
      </c>
      <c r="B56" s="86">
        <v>224</v>
      </c>
      <c r="C56" s="86">
        <v>228</v>
      </c>
      <c r="D56" s="86">
        <v>240</v>
      </c>
      <c r="E56" s="86">
        <v>242</v>
      </c>
      <c r="F56" s="86">
        <v>252</v>
      </c>
      <c r="G56" s="86">
        <v>253.45500000000004</v>
      </c>
      <c r="H56" s="86">
        <v>262.08</v>
      </c>
      <c r="I56" s="86">
        <v>260.58000000000004</v>
      </c>
      <c r="J56" s="86">
        <v>250.71000000000006</v>
      </c>
      <c r="K56" s="86">
        <v>237.45</v>
      </c>
      <c r="L56" s="86">
        <v>243.6699999999999</v>
      </c>
      <c r="M56" s="86">
        <v>265.67999999999989</v>
      </c>
      <c r="N56" s="86">
        <v>284.18000000000006</v>
      </c>
      <c r="O56" s="86">
        <v>251.95349999999993</v>
      </c>
      <c r="P56" s="87">
        <v>240.54099999999988</v>
      </c>
      <c r="Q56" s="89">
        <v>254.16229999999996</v>
      </c>
      <c r="R56" s="89">
        <v>248.05919999999989</v>
      </c>
      <c r="S56" s="89">
        <v>258.17020000000002</v>
      </c>
      <c r="T56" s="89">
        <v>308.44599999999991</v>
      </c>
    </row>
    <row r="57" spans="1:29" x14ac:dyDescent="0.25">
      <c r="A57" t="s">
        <v>6</v>
      </c>
      <c r="B57" s="86">
        <v>203</v>
      </c>
      <c r="C57" s="86">
        <v>204</v>
      </c>
      <c r="D57" s="86">
        <v>215</v>
      </c>
      <c r="E57" s="86">
        <v>217</v>
      </c>
      <c r="F57" s="86">
        <v>208</v>
      </c>
      <c r="G57" s="86">
        <v>210.29999999999998</v>
      </c>
      <c r="H57" s="86">
        <v>217.39999999999995</v>
      </c>
      <c r="I57" s="86">
        <v>210.09999999999997</v>
      </c>
      <c r="J57" s="86">
        <v>202.99999999999997</v>
      </c>
      <c r="K57" s="86">
        <v>207.89999999999998</v>
      </c>
      <c r="L57" s="86">
        <v>222.39999999999995</v>
      </c>
      <c r="M57" s="86">
        <v>226.28159999999994</v>
      </c>
      <c r="N57" s="86">
        <v>237.88159999999993</v>
      </c>
      <c r="O57" s="86">
        <v>262.73159999999996</v>
      </c>
      <c r="P57" s="87">
        <v>260.18159999999989</v>
      </c>
      <c r="Q57" s="89">
        <v>271.20789999999982</v>
      </c>
      <c r="R57" s="89">
        <v>265.18789999999984</v>
      </c>
      <c r="S57" s="89">
        <v>275.50789999999989</v>
      </c>
      <c r="T57" s="89">
        <v>284.50789999999984</v>
      </c>
    </row>
    <row r="58" spans="1:29" x14ac:dyDescent="0.25">
      <c r="A58" t="s">
        <v>7</v>
      </c>
      <c r="B58" s="86">
        <v>87</v>
      </c>
      <c r="C58" s="86">
        <v>93</v>
      </c>
      <c r="D58" s="86">
        <v>99</v>
      </c>
      <c r="E58" s="86">
        <v>101</v>
      </c>
      <c r="F58" s="86">
        <v>102</v>
      </c>
      <c r="G58" s="86">
        <v>100.73050000000001</v>
      </c>
      <c r="H58" s="86">
        <v>102.89999999999999</v>
      </c>
      <c r="I58" s="86">
        <v>98.53</v>
      </c>
      <c r="J58" s="86">
        <v>102.23</v>
      </c>
      <c r="K58" s="86">
        <v>101.25000000000001</v>
      </c>
      <c r="L58" s="86">
        <v>108.93</v>
      </c>
      <c r="M58" s="86">
        <v>121.71</v>
      </c>
      <c r="N58" s="86">
        <v>125.71000000000004</v>
      </c>
      <c r="O58" s="86">
        <v>123.93000000000004</v>
      </c>
      <c r="P58" s="87">
        <v>120.18000000000005</v>
      </c>
      <c r="Q58" s="89">
        <v>122.73000000000006</v>
      </c>
      <c r="R58" s="89">
        <v>117.27000000000004</v>
      </c>
      <c r="S58" s="89">
        <v>120.47000000000001</v>
      </c>
      <c r="T58" s="89">
        <v>118.13000000000001</v>
      </c>
    </row>
    <row r="59" spans="1:29" x14ac:dyDescent="0.25">
      <c r="A59" t="s">
        <v>8</v>
      </c>
      <c r="B59" s="86">
        <v>49</v>
      </c>
      <c r="C59" s="86">
        <v>50</v>
      </c>
      <c r="D59" s="86">
        <v>64</v>
      </c>
      <c r="E59" s="86">
        <v>64</v>
      </c>
      <c r="F59" s="86">
        <v>73</v>
      </c>
      <c r="G59" s="86">
        <v>77.100000000000009</v>
      </c>
      <c r="H59" s="86">
        <v>72.399999999999991</v>
      </c>
      <c r="I59" s="86">
        <v>69.799999999999983</v>
      </c>
      <c r="J59" s="86">
        <v>74.199999999999989</v>
      </c>
      <c r="K59" s="86">
        <v>81.75</v>
      </c>
      <c r="L59" s="86">
        <v>82.1</v>
      </c>
      <c r="M59" s="86">
        <v>91.8</v>
      </c>
      <c r="N59" s="86">
        <v>95.40000000000002</v>
      </c>
      <c r="O59" s="86">
        <v>96.200000000000017</v>
      </c>
      <c r="P59" s="87">
        <v>94.300000000000026</v>
      </c>
      <c r="Q59" s="89">
        <v>92.40000000000002</v>
      </c>
      <c r="R59" s="89">
        <v>98.750000000000014</v>
      </c>
      <c r="S59" s="89">
        <v>108.9</v>
      </c>
      <c r="T59" s="89">
        <v>96.40000000000002</v>
      </c>
    </row>
    <row r="60" spans="1:29" x14ac:dyDescent="0.25">
      <c r="A60" t="s">
        <v>9</v>
      </c>
      <c r="B60" s="86">
        <v>253</v>
      </c>
      <c r="C60" s="86">
        <v>258</v>
      </c>
      <c r="D60" s="86">
        <v>258</v>
      </c>
      <c r="E60" s="86">
        <v>262</v>
      </c>
      <c r="F60" s="86">
        <v>270</v>
      </c>
      <c r="G60" s="86">
        <v>273.54439999999994</v>
      </c>
      <c r="H60" s="86">
        <v>274.04749999999996</v>
      </c>
      <c r="I60" s="86">
        <v>264.11559999999986</v>
      </c>
      <c r="J60" s="86">
        <v>263.81719999999984</v>
      </c>
      <c r="K60" s="86">
        <v>270.96999999999986</v>
      </c>
      <c r="L60" s="86">
        <v>269.56119999999987</v>
      </c>
      <c r="M60" s="86">
        <v>266.58089999999993</v>
      </c>
      <c r="N60" s="86">
        <v>263.9738999999999</v>
      </c>
      <c r="O60" s="86">
        <v>253.36269999999993</v>
      </c>
      <c r="P60" s="87">
        <v>259.49949999999995</v>
      </c>
      <c r="Q60" s="89">
        <v>269.90479999999997</v>
      </c>
      <c r="R60" s="89">
        <v>277.4403999999999</v>
      </c>
      <c r="S60" s="89">
        <v>285.74920000000003</v>
      </c>
      <c r="T60" s="89">
        <v>283.47219999999993</v>
      </c>
    </row>
    <row r="61" spans="1:29" x14ac:dyDescent="0.25">
      <c r="A61" t="s">
        <v>10</v>
      </c>
      <c r="B61" s="86">
        <v>162</v>
      </c>
      <c r="C61" s="86">
        <v>165</v>
      </c>
      <c r="D61" s="86">
        <v>177</v>
      </c>
      <c r="E61" s="86">
        <v>183</v>
      </c>
      <c r="F61" s="86">
        <v>177</v>
      </c>
      <c r="G61" s="86">
        <v>189.39520000000002</v>
      </c>
      <c r="H61" s="86">
        <v>196.35520000000002</v>
      </c>
      <c r="I61" s="86">
        <v>185.29519999999997</v>
      </c>
      <c r="J61" s="86">
        <v>192.4802</v>
      </c>
      <c r="K61" s="86">
        <v>186.5234999999999</v>
      </c>
      <c r="L61" s="86">
        <v>210.17499999999993</v>
      </c>
      <c r="M61" s="86">
        <v>227.93999999999994</v>
      </c>
      <c r="N61" s="86">
        <v>229.10999999999999</v>
      </c>
      <c r="O61" s="86">
        <v>232.60999999999993</v>
      </c>
      <c r="P61" s="87">
        <v>240.92499999999995</v>
      </c>
      <c r="Q61" s="89">
        <v>251.63</v>
      </c>
      <c r="R61" s="89">
        <v>256.74</v>
      </c>
      <c r="S61" s="89">
        <v>258.21690000000001</v>
      </c>
      <c r="T61" s="89">
        <v>262.73689999999999</v>
      </c>
    </row>
    <row r="62" spans="1:29" x14ac:dyDescent="0.25">
      <c r="A62" t="s">
        <v>11</v>
      </c>
      <c r="B62" s="86">
        <v>162</v>
      </c>
      <c r="C62" s="86">
        <v>167</v>
      </c>
      <c r="D62" s="86">
        <v>169</v>
      </c>
      <c r="E62" s="86">
        <v>179</v>
      </c>
      <c r="F62" s="86">
        <v>184</v>
      </c>
      <c r="G62" s="86">
        <v>179.13000000000002</v>
      </c>
      <c r="H62" s="86">
        <v>188.60000000000002</v>
      </c>
      <c r="I62" s="86">
        <v>183.79999999999998</v>
      </c>
      <c r="J62" s="86">
        <v>202.00000000000003</v>
      </c>
      <c r="K62" s="86">
        <v>192.05</v>
      </c>
      <c r="L62" s="86">
        <v>201.22499999999999</v>
      </c>
      <c r="M62" s="86">
        <v>204.77500000000001</v>
      </c>
      <c r="N62" s="86">
        <v>215.05</v>
      </c>
      <c r="O62" s="86">
        <v>205.64999999999998</v>
      </c>
      <c r="P62" s="87">
        <v>220.61049999999997</v>
      </c>
      <c r="Q62" s="89">
        <v>221.06050000000002</v>
      </c>
      <c r="R62" s="89">
        <v>219.06049999999999</v>
      </c>
      <c r="S62" s="89">
        <v>221.7105</v>
      </c>
      <c r="T62" s="89">
        <v>222.11160000000007</v>
      </c>
    </row>
    <row r="63" spans="1:29" x14ac:dyDescent="0.25">
      <c r="A63" t="s">
        <v>24</v>
      </c>
      <c r="B63" s="86">
        <v>106</v>
      </c>
      <c r="C63" s="86">
        <v>103</v>
      </c>
      <c r="D63" s="86">
        <v>115</v>
      </c>
      <c r="E63" s="86">
        <v>115</v>
      </c>
      <c r="F63" s="86">
        <v>124</v>
      </c>
      <c r="G63" s="86">
        <v>120.20000000000002</v>
      </c>
      <c r="H63" s="86">
        <v>119.33910000000003</v>
      </c>
      <c r="I63" s="86">
        <v>116.96260000000004</v>
      </c>
      <c r="J63" s="86">
        <v>137.23000000000005</v>
      </c>
      <c r="K63" s="86">
        <v>161.16</v>
      </c>
      <c r="L63" s="86">
        <v>174.96000000000006</v>
      </c>
      <c r="M63" s="86">
        <v>182.75</v>
      </c>
      <c r="N63" s="86">
        <v>186.20000000000002</v>
      </c>
      <c r="O63" s="86">
        <v>186.45369999999994</v>
      </c>
      <c r="P63" s="87">
        <v>176.86369999999997</v>
      </c>
      <c r="Q63" s="89">
        <v>175.80369999999999</v>
      </c>
      <c r="R63" s="89">
        <v>172.12370000000004</v>
      </c>
      <c r="S63" s="89">
        <v>174.70000000000005</v>
      </c>
      <c r="T63" s="89">
        <v>160.88999999999996</v>
      </c>
    </row>
    <row r="64" spans="1:29" x14ac:dyDescent="0.25">
      <c r="A64" t="s">
        <v>12</v>
      </c>
      <c r="B64" s="86">
        <v>188</v>
      </c>
      <c r="C64" s="86">
        <v>210</v>
      </c>
      <c r="D64" s="86">
        <v>202.52</v>
      </c>
      <c r="E64" s="86">
        <v>206.60000000000002</v>
      </c>
      <c r="F64" s="86">
        <v>212</v>
      </c>
      <c r="G64" s="86">
        <v>198.9845</v>
      </c>
      <c r="H64" s="86">
        <v>193.99209999999999</v>
      </c>
      <c r="I64" s="86">
        <v>187.5558</v>
      </c>
      <c r="J64" s="86">
        <v>194.50000000000006</v>
      </c>
      <c r="K64" s="86">
        <v>201.80000000000004</v>
      </c>
      <c r="L64" s="86">
        <v>215.65000000000006</v>
      </c>
      <c r="M64" s="86">
        <v>219.5</v>
      </c>
      <c r="N64" s="86">
        <v>217.35000000000002</v>
      </c>
      <c r="O64" s="86">
        <v>221.20000000000002</v>
      </c>
      <c r="P64" s="87">
        <v>220.25000000000009</v>
      </c>
      <c r="Q64" s="89">
        <v>228.11500000000007</v>
      </c>
      <c r="R64" s="89">
        <v>231.41500000000005</v>
      </c>
      <c r="S64" s="89">
        <v>241.61500000000007</v>
      </c>
      <c r="T64" s="89">
        <v>240.36500000000001</v>
      </c>
    </row>
    <row r="65" spans="1:29" x14ac:dyDescent="0.25">
      <c r="A65" t="s">
        <v>13</v>
      </c>
      <c r="B65" s="86">
        <v>103</v>
      </c>
      <c r="C65" s="86">
        <v>110.1</v>
      </c>
      <c r="D65" s="86">
        <v>120.2</v>
      </c>
      <c r="E65" s="86">
        <v>128</v>
      </c>
      <c r="F65" s="86">
        <v>126</v>
      </c>
      <c r="G65" s="86">
        <v>121.50000000000004</v>
      </c>
      <c r="H65" s="86">
        <v>115.50000000000001</v>
      </c>
      <c r="I65" s="86">
        <v>110.3</v>
      </c>
      <c r="J65" s="86">
        <v>125.45000000000002</v>
      </c>
      <c r="K65" s="86">
        <v>128.44999999999999</v>
      </c>
      <c r="L65" s="86">
        <v>126.97</v>
      </c>
      <c r="M65" s="86">
        <v>135.22</v>
      </c>
      <c r="N65" s="86">
        <v>138.41999999999996</v>
      </c>
      <c r="O65" s="86">
        <v>143.19999999999993</v>
      </c>
      <c r="P65" s="87">
        <v>139.69999999999996</v>
      </c>
      <c r="Q65" s="89">
        <v>141.19999999999999</v>
      </c>
      <c r="R65" s="89">
        <v>142.49999999999997</v>
      </c>
      <c r="S65" s="89">
        <v>146.99999999999997</v>
      </c>
      <c r="T65" s="89">
        <v>151.29999999999998</v>
      </c>
    </row>
    <row r="66" spans="1:29" x14ac:dyDescent="0.25">
      <c r="A66" t="s">
        <v>14</v>
      </c>
      <c r="B66" s="86">
        <v>102</v>
      </c>
      <c r="C66" s="86">
        <v>107</v>
      </c>
      <c r="D66" s="86">
        <v>117</v>
      </c>
      <c r="E66" s="86">
        <v>115</v>
      </c>
      <c r="F66" s="86">
        <v>121</v>
      </c>
      <c r="G66" s="86">
        <v>120.71999999999998</v>
      </c>
      <c r="H66" s="86">
        <v>115.37999999999998</v>
      </c>
      <c r="I66" s="86">
        <v>121.62849999999995</v>
      </c>
      <c r="J66" s="86">
        <v>118.09159999999999</v>
      </c>
      <c r="K66" s="86">
        <v>123.5919</v>
      </c>
      <c r="L66" s="86">
        <v>125.10509999999999</v>
      </c>
      <c r="M66" s="86">
        <v>142.47</v>
      </c>
      <c r="N66" s="86">
        <v>163.09999999999997</v>
      </c>
      <c r="O66" s="86">
        <v>155.81999999999996</v>
      </c>
      <c r="P66" s="87">
        <v>149.32999999999998</v>
      </c>
      <c r="Q66" s="89">
        <v>149.32999999999996</v>
      </c>
      <c r="R66" s="89">
        <v>140.96999999999994</v>
      </c>
      <c r="S66" s="89">
        <v>144.57999999999998</v>
      </c>
      <c r="T66" s="89">
        <v>137.47</v>
      </c>
    </row>
    <row r="67" spans="1:29" x14ac:dyDescent="0.25">
      <c r="A67" t="s">
        <v>15</v>
      </c>
      <c r="B67" s="86">
        <v>95</v>
      </c>
      <c r="C67" s="86">
        <v>100.1</v>
      </c>
      <c r="D67" s="86">
        <v>98.31</v>
      </c>
      <c r="E67" s="86">
        <v>97.77</v>
      </c>
      <c r="F67" s="86">
        <v>105</v>
      </c>
      <c r="G67" s="86">
        <v>104.77630000000001</v>
      </c>
      <c r="H67" s="86">
        <v>102.52630000000001</v>
      </c>
      <c r="I67" s="86">
        <v>100.0078</v>
      </c>
      <c r="J67" s="86">
        <v>100.40779999999999</v>
      </c>
      <c r="K67" s="86">
        <v>100.80779999999999</v>
      </c>
      <c r="L67" s="86">
        <v>98.607800000000026</v>
      </c>
      <c r="M67" s="86">
        <v>97.657800000000009</v>
      </c>
      <c r="N67" s="86">
        <v>101.84210000000002</v>
      </c>
      <c r="O67" s="86">
        <v>98.000000000000014</v>
      </c>
      <c r="P67" s="87">
        <v>100.60000000000004</v>
      </c>
      <c r="Q67" s="89">
        <v>103.31050000000002</v>
      </c>
      <c r="R67" s="89">
        <v>98.8262</v>
      </c>
      <c r="S67" s="89">
        <v>102.22619999999999</v>
      </c>
      <c r="T67" s="89">
        <v>98.726200000000006</v>
      </c>
    </row>
    <row r="68" spans="1:29" x14ac:dyDescent="0.25">
      <c r="A68" t="s">
        <v>16</v>
      </c>
      <c r="B68" s="86">
        <v>19</v>
      </c>
      <c r="C68" s="86">
        <v>29</v>
      </c>
      <c r="D68" s="86">
        <v>19</v>
      </c>
      <c r="E68" s="86">
        <v>21</v>
      </c>
      <c r="F68" s="86">
        <v>26</v>
      </c>
      <c r="G68" s="86">
        <v>26.768400000000003</v>
      </c>
      <c r="H68" s="86">
        <v>30.2105</v>
      </c>
      <c r="I68" s="86">
        <v>16.242100000000001</v>
      </c>
      <c r="J68" s="86">
        <v>26.0947</v>
      </c>
      <c r="K68" s="86">
        <v>25.494699999999998</v>
      </c>
      <c r="L68" s="86">
        <v>30.994599999999998</v>
      </c>
      <c r="M68" s="86">
        <v>29.394600000000001</v>
      </c>
      <c r="N68" s="86">
        <v>30.5946</v>
      </c>
      <c r="O68" s="86">
        <v>31.8109</v>
      </c>
      <c r="P68" s="87">
        <v>32.610900000000001</v>
      </c>
      <c r="Q68" s="89">
        <v>31.803000000000001</v>
      </c>
      <c r="R68" s="89">
        <v>28.003</v>
      </c>
      <c r="S68" s="89">
        <v>29.85</v>
      </c>
      <c r="T68" s="89">
        <v>31.649999999999995</v>
      </c>
    </row>
    <row r="69" spans="1:29" s="1" customFormat="1" x14ac:dyDescent="0.25">
      <c r="A69" s="15" t="s">
        <v>76</v>
      </c>
      <c r="B69" s="91">
        <f t="shared" ref="B69:S69" si="3">SUM(B55:B68)</f>
        <v>1934</v>
      </c>
      <c r="C69" s="91">
        <f t="shared" si="3"/>
        <v>2013.1999999999998</v>
      </c>
      <c r="D69" s="91">
        <f t="shared" si="3"/>
        <v>2089.0300000000002</v>
      </c>
      <c r="E69" s="91">
        <f t="shared" si="3"/>
        <v>2125.37</v>
      </c>
      <c r="F69" s="91">
        <f t="shared" si="3"/>
        <v>2166</v>
      </c>
      <c r="G69" s="91">
        <f t="shared" si="3"/>
        <v>2164.5043000000001</v>
      </c>
      <c r="H69" s="91">
        <f t="shared" si="3"/>
        <v>2181.8807000000002</v>
      </c>
      <c r="I69" s="91">
        <f t="shared" si="3"/>
        <v>2118.2228999999998</v>
      </c>
      <c r="J69" s="91">
        <f t="shared" si="3"/>
        <v>2188.3168000000001</v>
      </c>
      <c r="K69" s="91">
        <f t="shared" si="3"/>
        <v>2228.5953</v>
      </c>
      <c r="L69" s="91">
        <f t="shared" si="3"/>
        <v>2321.2513000000004</v>
      </c>
      <c r="M69" s="91">
        <f t="shared" si="3"/>
        <v>2421.1256999999996</v>
      </c>
      <c r="N69" s="91">
        <f t="shared" si="3"/>
        <v>2503.7779999999993</v>
      </c>
      <c r="O69" s="91">
        <f t="shared" si="3"/>
        <v>2480.9881999999993</v>
      </c>
      <c r="P69" s="91">
        <f t="shared" si="3"/>
        <v>2482.2659999999996</v>
      </c>
      <c r="Q69" s="91">
        <f t="shared" si="3"/>
        <v>2542.3052999999995</v>
      </c>
      <c r="R69" s="91">
        <f t="shared" si="3"/>
        <v>2528.7617</v>
      </c>
      <c r="S69" s="91">
        <f t="shared" si="3"/>
        <v>2608.2827000000002</v>
      </c>
      <c r="T69" s="91">
        <f>SUM(T55:T68)</f>
        <v>2642.4084000000003</v>
      </c>
      <c r="U69"/>
      <c r="V69"/>
      <c r="W69"/>
      <c r="X69"/>
      <c r="Y69"/>
      <c r="Z69"/>
      <c r="AA69"/>
      <c r="AB69"/>
      <c r="AC69"/>
    </row>
    <row r="70" spans="1:29" x14ac:dyDescent="0.25">
      <c r="B70" s="89"/>
      <c r="C70" s="89"/>
      <c r="D70" s="89"/>
      <c r="E70" s="89"/>
      <c r="F70" s="89"/>
      <c r="G70" s="89"/>
      <c r="H70" s="89"/>
      <c r="I70" s="89"/>
      <c r="J70" s="89"/>
      <c r="K70" s="89"/>
      <c r="L70" s="89"/>
      <c r="M70" s="89"/>
      <c r="N70" s="89"/>
      <c r="O70" s="89"/>
      <c r="P70" s="89"/>
      <c r="Q70" s="89"/>
      <c r="R70" s="89"/>
      <c r="S70" s="89"/>
      <c r="T70" s="89"/>
    </row>
    <row r="71" spans="1:29" s="1" customFormat="1" x14ac:dyDescent="0.25">
      <c r="A71" s="15" t="s">
        <v>0</v>
      </c>
      <c r="B71" s="104">
        <v>1998</v>
      </c>
      <c r="C71" s="104">
        <v>1999</v>
      </c>
      <c r="D71" s="104">
        <v>2000</v>
      </c>
      <c r="E71" s="104">
        <v>2001</v>
      </c>
      <c r="F71" s="104">
        <v>2002</v>
      </c>
      <c r="G71" s="104">
        <v>2003</v>
      </c>
      <c r="H71" s="104">
        <v>2004</v>
      </c>
      <c r="I71" s="104">
        <v>2005</v>
      </c>
      <c r="J71" s="104">
        <v>2006</v>
      </c>
      <c r="K71" s="104">
        <v>2007</v>
      </c>
      <c r="L71" s="104">
        <v>2008</v>
      </c>
      <c r="M71" s="104">
        <v>2009</v>
      </c>
      <c r="N71" s="104">
        <v>2010</v>
      </c>
      <c r="O71" s="104">
        <v>2011</v>
      </c>
      <c r="P71" s="104">
        <v>2012</v>
      </c>
      <c r="Q71" s="104">
        <v>2013</v>
      </c>
      <c r="R71" s="104">
        <v>2014</v>
      </c>
      <c r="S71" s="104">
        <v>2015</v>
      </c>
      <c r="T71" s="104">
        <v>2016</v>
      </c>
      <c r="U71"/>
      <c r="V71"/>
      <c r="W71"/>
      <c r="X71"/>
      <c r="Y71"/>
      <c r="Z71"/>
      <c r="AA71"/>
      <c r="AB71"/>
      <c r="AC71"/>
    </row>
    <row r="72" spans="1:29" x14ac:dyDescent="0.25">
      <c r="A72" t="s">
        <v>4</v>
      </c>
      <c r="B72" s="86">
        <v>169</v>
      </c>
      <c r="C72" s="86">
        <v>168</v>
      </c>
      <c r="D72" s="86">
        <v>170</v>
      </c>
      <c r="E72" s="86">
        <v>157</v>
      </c>
      <c r="F72" s="86">
        <v>144</v>
      </c>
      <c r="G72" s="86">
        <v>147.90519999999998</v>
      </c>
      <c r="H72" s="86">
        <v>144.27049999999997</v>
      </c>
      <c r="I72" s="86">
        <v>129.7337</v>
      </c>
      <c r="J72" s="86">
        <v>132.7337</v>
      </c>
      <c r="K72" s="86">
        <v>126.32309999999998</v>
      </c>
      <c r="L72" s="86">
        <v>128.35999999999996</v>
      </c>
      <c r="M72" s="86">
        <v>130.26849999999999</v>
      </c>
      <c r="N72" s="86">
        <v>135.84109999999998</v>
      </c>
      <c r="O72" s="86">
        <v>120.06079999999999</v>
      </c>
      <c r="P72" s="87">
        <v>120.30269999999997</v>
      </c>
      <c r="Q72" s="88">
        <v>136.05529999999996</v>
      </c>
      <c r="R72" s="88">
        <v>144.62389999999996</v>
      </c>
      <c r="S72" s="88">
        <v>149.74119999999996</v>
      </c>
      <c r="T72" s="89">
        <v>150.50809999999998</v>
      </c>
    </row>
    <row r="73" spans="1:29" x14ac:dyDescent="0.25">
      <c r="A73" t="s">
        <v>5</v>
      </c>
      <c r="B73" s="86">
        <v>254</v>
      </c>
      <c r="C73" s="86">
        <v>259</v>
      </c>
      <c r="D73" s="86">
        <v>268</v>
      </c>
      <c r="E73" s="86">
        <v>267</v>
      </c>
      <c r="F73" s="86">
        <v>266</v>
      </c>
      <c r="G73" s="86">
        <v>261.05</v>
      </c>
      <c r="H73" s="86">
        <v>255.54999999999998</v>
      </c>
      <c r="I73" s="86">
        <v>238.20030000000003</v>
      </c>
      <c r="J73" s="86">
        <v>241.00030000000007</v>
      </c>
      <c r="K73" s="86">
        <v>240.11830000000006</v>
      </c>
      <c r="L73" s="86">
        <v>247.02030000000008</v>
      </c>
      <c r="M73" s="86">
        <v>229.22500000000005</v>
      </c>
      <c r="N73" s="86">
        <v>229.56500000000003</v>
      </c>
      <c r="O73" s="86">
        <v>202.97</v>
      </c>
      <c r="P73" s="87">
        <v>195.03400000000002</v>
      </c>
      <c r="Q73" s="89">
        <v>182.02000000000007</v>
      </c>
      <c r="R73" s="89">
        <v>173.98120000000006</v>
      </c>
      <c r="S73" s="89">
        <v>187.56750000000002</v>
      </c>
      <c r="T73" s="89">
        <v>217.63740000000004</v>
      </c>
    </row>
    <row r="74" spans="1:29" x14ac:dyDescent="0.25">
      <c r="A74" t="s">
        <v>6</v>
      </c>
      <c r="B74" s="86">
        <v>218</v>
      </c>
      <c r="C74" s="86">
        <v>209</v>
      </c>
      <c r="D74" s="86">
        <v>211</v>
      </c>
      <c r="E74" s="86">
        <v>206</v>
      </c>
      <c r="F74" s="86">
        <v>224</v>
      </c>
      <c r="G74" s="86">
        <v>214.85419999999996</v>
      </c>
      <c r="H74" s="86">
        <v>202.49209999999999</v>
      </c>
      <c r="I74" s="86">
        <v>205.59210000000002</v>
      </c>
      <c r="J74" s="86">
        <v>214.39210000000003</v>
      </c>
      <c r="K74" s="86">
        <v>222.64210000000003</v>
      </c>
      <c r="L74" s="86">
        <v>217.20000000000002</v>
      </c>
      <c r="M74" s="86">
        <v>223.25</v>
      </c>
      <c r="N74" s="86">
        <v>217.85000000000002</v>
      </c>
      <c r="O74" s="86">
        <v>203.45000000000005</v>
      </c>
      <c r="P74" s="87">
        <v>194.95000000000005</v>
      </c>
      <c r="Q74" s="89">
        <v>210.00000000000009</v>
      </c>
      <c r="R74" s="89">
        <v>223.25000000000017</v>
      </c>
      <c r="S74" s="89">
        <v>237.01000000000008</v>
      </c>
      <c r="T74" s="89">
        <v>241.57000000000011</v>
      </c>
    </row>
    <row r="75" spans="1:29" x14ac:dyDescent="0.25">
      <c r="A75" t="s">
        <v>7</v>
      </c>
      <c r="B75" s="86">
        <v>105</v>
      </c>
      <c r="C75" s="86">
        <v>107</v>
      </c>
      <c r="D75" s="86">
        <v>104</v>
      </c>
      <c r="E75" s="86">
        <v>109</v>
      </c>
      <c r="F75" s="86">
        <v>118</v>
      </c>
      <c r="G75" s="86">
        <v>114.96029999999999</v>
      </c>
      <c r="H75" s="86">
        <v>115.23000000000003</v>
      </c>
      <c r="I75" s="86">
        <v>103.41999999999999</v>
      </c>
      <c r="J75" s="86">
        <v>101.51999999999998</v>
      </c>
      <c r="K75" s="86">
        <v>111.21</v>
      </c>
      <c r="L75" s="86">
        <v>109.28000000000002</v>
      </c>
      <c r="M75" s="86">
        <v>129.06000000000003</v>
      </c>
      <c r="N75" s="86">
        <v>145.56</v>
      </c>
      <c r="O75" s="86">
        <v>145.51</v>
      </c>
      <c r="P75" s="87">
        <v>155.39000000000001</v>
      </c>
      <c r="Q75" s="89">
        <v>155.29999999999998</v>
      </c>
      <c r="R75" s="89">
        <v>157.03999999999996</v>
      </c>
      <c r="S75" s="89">
        <v>155.62999999999991</v>
      </c>
      <c r="T75" s="89">
        <v>159.32999999999998</v>
      </c>
    </row>
    <row r="76" spans="1:29" x14ac:dyDescent="0.25">
      <c r="A76" t="s">
        <v>8</v>
      </c>
      <c r="B76" s="86">
        <v>46</v>
      </c>
      <c r="C76" s="86">
        <v>44</v>
      </c>
      <c r="D76" s="86">
        <v>60</v>
      </c>
      <c r="E76" s="86">
        <v>57</v>
      </c>
      <c r="F76" s="86">
        <v>64</v>
      </c>
      <c r="G76" s="86">
        <v>64.7</v>
      </c>
      <c r="H76" s="86">
        <v>65.199999999999989</v>
      </c>
      <c r="I76" s="86">
        <v>64.400000000000006</v>
      </c>
      <c r="J76" s="86">
        <v>67.500000000000014</v>
      </c>
      <c r="K76" s="86">
        <v>70.499999999999986</v>
      </c>
      <c r="L76" s="86">
        <v>67.949999999999989</v>
      </c>
      <c r="M76" s="86">
        <v>78.749999999999986</v>
      </c>
      <c r="N76" s="86">
        <v>82.649999999999991</v>
      </c>
      <c r="O76" s="86">
        <v>83.05</v>
      </c>
      <c r="P76" s="87">
        <v>84.600000000000009</v>
      </c>
      <c r="Q76" s="89">
        <v>93.000000000000014</v>
      </c>
      <c r="R76" s="89">
        <v>89.350000000000009</v>
      </c>
      <c r="S76" s="89">
        <v>92.300000000000011</v>
      </c>
      <c r="T76" s="89">
        <v>110.05</v>
      </c>
    </row>
    <row r="77" spans="1:29" x14ac:dyDescent="0.25">
      <c r="A77" t="s">
        <v>9</v>
      </c>
      <c r="B77" s="86">
        <v>224</v>
      </c>
      <c r="C77" s="86">
        <v>212</v>
      </c>
      <c r="D77" s="86">
        <v>207</v>
      </c>
      <c r="E77" s="86">
        <v>210</v>
      </c>
      <c r="F77" s="86">
        <v>211</v>
      </c>
      <c r="G77" s="86">
        <v>200.48879999999997</v>
      </c>
      <c r="H77" s="86">
        <v>200.01439999999999</v>
      </c>
      <c r="I77" s="86">
        <v>194.68770000000001</v>
      </c>
      <c r="J77" s="86">
        <v>190.8212</v>
      </c>
      <c r="K77" s="86">
        <v>203.48999999999998</v>
      </c>
      <c r="L77" s="86">
        <v>198.62369999999993</v>
      </c>
      <c r="M77" s="86">
        <v>208.96069999999989</v>
      </c>
      <c r="N77" s="86">
        <v>206.39759999999998</v>
      </c>
      <c r="O77" s="86">
        <v>224.30520000000004</v>
      </c>
      <c r="P77" s="87">
        <v>216.05800000000002</v>
      </c>
      <c r="Q77" s="89">
        <v>227.32659999999998</v>
      </c>
      <c r="R77" s="89">
        <v>222.75789999999998</v>
      </c>
      <c r="S77" s="89">
        <v>223.8264999999999</v>
      </c>
      <c r="T77" s="89">
        <v>235.04479999999992</v>
      </c>
    </row>
    <row r="78" spans="1:29" x14ac:dyDescent="0.25">
      <c r="A78" t="s">
        <v>10</v>
      </c>
      <c r="B78" s="86">
        <v>104</v>
      </c>
      <c r="C78" s="86">
        <v>108</v>
      </c>
      <c r="D78" s="86">
        <v>122</v>
      </c>
      <c r="E78" s="86">
        <v>118</v>
      </c>
      <c r="F78" s="86">
        <v>127</v>
      </c>
      <c r="G78" s="86">
        <v>125.68999999999998</v>
      </c>
      <c r="H78" s="86">
        <v>145.44000000000003</v>
      </c>
      <c r="I78" s="86">
        <v>140.16000000000005</v>
      </c>
      <c r="J78" s="86">
        <v>151.82000000000002</v>
      </c>
      <c r="K78" s="86">
        <v>160.59000000000003</v>
      </c>
      <c r="L78" s="86">
        <v>181.75</v>
      </c>
      <c r="M78" s="86">
        <v>176.8801</v>
      </c>
      <c r="N78" s="86">
        <v>181.44999999999996</v>
      </c>
      <c r="O78" s="86">
        <v>188.64999999999998</v>
      </c>
      <c r="P78" s="87">
        <v>193.09</v>
      </c>
      <c r="Q78" s="89">
        <v>195.82499999999996</v>
      </c>
      <c r="R78" s="89">
        <v>192.38499999999988</v>
      </c>
      <c r="S78" s="89">
        <v>185.63499999999999</v>
      </c>
      <c r="T78" s="89">
        <v>183.06500000000003</v>
      </c>
    </row>
    <row r="79" spans="1:29" x14ac:dyDescent="0.25">
      <c r="A79" t="s">
        <v>11</v>
      </c>
      <c r="B79" s="86">
        <v>156</v>
      </c>
      <c r="C79" s="86">
        <v>138</v>
      </c>
      <c r="D79" s="86">
        <v>137</v>
      </c>
      <c r="E79" s="86">
        <v>141</v>
      </c>
      <c r="F79" s="86">
        <v>139</v>
      </c>
      <c r="G79" s="86">
        <v>140.13</v>
      </c>
      <c r="H79" s="86">
        <v>142.16</v>
      </c>
      <c r="I79" s="86">
        <v>132.52999999999997</v>
      </c>
      <c r="J79" s="86">
        <v>123.47630000000002</v>
      </c>
      <c r="K79" s="86">
        <v>127.47630000000001</v>
      </c>
      <c r="L79" s="86">
        <v>121.77630000000001</v>
      </c>
      <c r="M79" s="86">
        <v>116.82630000000002</v>
      </c>
      <c r="N79" s="86">
        <v>116.47630000000001</v>
      </c>
      <c r="O79" s="86">
        <v>120.57630000000003</v>
      </c>
      <c r="P79" s="87">
        <v>118.31320000000001</v>
      </c>
      <c r="Q79" s="89">
        <v>113.34629999999999</v>
      </c>
      <c r="R79" s="89">
        <v>120.8963</v>
      </c>
      <c r="S79" s="89">
        <v>120.37630000000001</v>
      </c>
      <c r="T79" s="89">
        <v>121.67630000000001</v>
      </c>
    </row>
    <row r="80" spans="1:29" x14ac:dyDescent="0.25">
      <c r="A80" t="s">
        <v>24</v>
      </c>
      <c r="B80" s="86">
        <v>80</v>
      </c>
      <c r="C80" s="86">
        <v>82</v>
      </c>
      <c r="D80" s="86">
        <v>83</v>
      </c>
      <c r="E80" s="86">
        <v>81</v>
      </c>
      <c r="F80" s="86">
        <v>93</v>
      </c>
      <c r="G80" s="86">
        <v>91.500000000000014</v>
      </c>
      <c r="H80" s="86">
        <v>93</v>
      </c>
      <c r="I80" s="86">
        <v>87.1</v>
      </c>
      <c r="J80" s="86">
        <v>84.7</v>
      </c>
      <c r="K80" s="86">
        <v>92.9</v>
      </c>
      <c r="L80" s="86">
        <v>100.55000000000001</v>
      </c>
      <c r="M80" s="86">
        <v>104.54999999999998</v>
      </c>
      <c r="N80" s="86">
        <v>102.25999999999996</v>
      </c>
      <c r="O80" s="86">
        <v>99.34999999999998</v>
      </c>
      <c r="P80" s="87">
        <v>98.23</v>
      </c>
      <c r="Q80" s="89">
        <v>93.070000000000007</v>
      </c>
      <c r="R80" s="89">
        <v>92.100000000000009</v>
      </c>
      <c r="S80" s="89">
        <v>94.45</v>
      </c>
      <c r="T80" s="89">
        <v>94.15</v>
      </c>
    </row>
    <row r="81" spans="1:29" x14ac:dyDescent="0.25">
      <c r="A81" t="s">
        <v>12</v>
      </c>
      <c r="B81" s="86">
        <v>269</v>
      </c>
      <c r="C81" s="86">
        <v>270</v>
      </c>
      <c r="D81" s="86">
        <v>257.58000000000004</v>
      </c>
      <c r="E81" s="86">
        <v>252.8</v>
      </c>
      <c r="F81" s="86">
        <v>244</v>
      </c>
      <c r="G81" s="86">
        <v>245.20789999999994</v>
      </c>
      <c r="H81" s="86">
        <v>252.90789999999998</v>
      </c>
      <c r="I81" s="86">
        <v>237.08160000000004</v>
      </c>
      <c r="J81" s="86">
        <v>236.48159999999999</v>
      </c>
      <c r="K81" s="86">
        <v>246.23159999999999</v>
      </c>
      <c r="L81" s="86">
        <v>246.40000000000006</v>
      </c>
      <c r="M81" s="86">
        <v>239.88159999999999</v>
      </c>
      <c r="N81" s="86">
        <v>238.98160000000004</v>
      </c>
      <c r="O81" s="86">
        <v>234.48159999999999</v>
      </c>
      <c r="P81" s="87">
        <v>232.59999999999997</v>
      </c>
      <c r="Q81" s="89">
        <v>225.15000000000006</v>
      </c>
      <c r="R81" s="89">
        <v>228.85000000000008</v>
      </c>
      <c r="S81" s="89">
        <v>232.79999999999995</v>
      </c>
      <c r="T81" s="89">
        <v>251.95</v>
      </c>
    </row>
    <row r="82" spans="1:29" x14ac:dyDescent="0.25">
      <c r="A82" t="s">
        <v>13</v>
      </c>
      <c r="B82" s="86">
        <v>122</v>
      </c>
      <c r="C82" s="86">
        <v>121.30000000000001</v>
      </c>
      <c r="D82" s="86">
        <v>124.2</v>
      </c>
      <c r="E82" s="86">
        <v>118.30000000000001</v>
      </c>
      <c r="F82" s="86">
        <v>129</v>
      </c>
      <c r="G82" s="86">
        <v>120.2</v>
      </c>
      <c r="H82" s="86">
        <v>122.8</v>
      </c>
      <c r="I82" s="86">
        <v>108.29999999999998</v>
      </c>
      <c r="J82" s="86">
        <v>108.55</v>
      </c>
      <c r="K82" s="86">
        <v>108.63</v>
      </c>
      <c r="L82" s="86">
        <v>116.25000000000001</v>
      </c>
      <c r="M82" s="86">
        <v>111.65</v>
      </c>
      <c r="N82" s="86">
        <v>117.14999999999999</v>
      </c>
      <c r="O82" s="86">
        <v>118.15</v>
      </c>
      <c r="P82" s="87">
        <v>113.45</v>
      </c>
      <c r="Q82" s="89">
        <v>119.7</v>
      </c>
      <c r="R82" s="89">
        <v>116.80000000000001</v>
      </c>
      <c r="S82" s="89">
        <v>115.70000000000003</v>
      </c>
      <c r="T82" s="89">
        <v>118.30000000000001</v>
      </c>
    </row>
    <row r="83" spans="1:29" x14ac:dyDescent="0.25">
      <c r="A83" t="s">
        <v>14</v>
      </c>
      <c r="B83" s="86">
        <v>88</v>
      </c>
      <c r="C83" s="86">
        <v>89</v>
      </c>
      <c r="D83" s="86">
        <v>94</v>
      </c>
      <c r="E83" s="86">
        <v>99</v>
      </c>
      <c r="F83" s="86">
        <v>97</v>
      </c>
      <c r="G83" s="86">
        <v>95.68</v>
      </c>
      <c r="H83" s="86">
        <v>96.52</v>
      </c>
      <c r="I83" s="86">
        <v>102.3287</v>
      </c>
      <c r="J83" s="86">
        <v>103.19730000000001</v>
      </c>
      <c r="K83" s="86">
        <v>103.6315</v>
      </c>
      <c r="L83" s="86">
        <v>114.07880000000002</v>
      </c>
      <c r="M83" s="86">
        <v>113.65000000000002</v>
      </c>
      <c r="N83" s="86">
        <v>124.92999999999999</v>
      </c>
      <c r="O83" s="86">
        <v>133.58000000000001</v>
      </c>
      <c r="P83" s="87">
        <v>140.21</v>
      </c>
      <c r="Q83" s="89">
        <v>140.60999999999999</v>
      </c>
      <c r="R83" s="89">
        <v>133.76</v>
      </c>
      <c r="S83" s="89">
        <v>136.21999999999997</v>
      </c>
      <c r="T83" s="89">
        <v>146.37</v>
      </c>
    </row>
    <row r="84" spans="1:29" x14ac:dyDescent="0.25">
      <c r="A84" t="s">
        <v>15</v>
      </c>
      <c r="B84" s="86">
        <v>142</v>
      </c>
      <c r="C84" s="86">
        <v>136.47</v>
      </c>
      <c r="D84" s="86">
        <v>136.86000000000001</v>
      </c>
      <c r="E84" s="86">
        <v>141.56</v>
      </c>
      <c r="F84" s="86">
        <v>135</v>
      </c>
      <c r="G84" s="86">
        <v>135.5102</v>
      </c>
      <c r="H84" s="86">
        <v>135.91920000000002</v>
      </c>
      <c r="I84" s="86">
        <v>131.63679999999999</v>
      </c>
      <c r="J84" s="86">
        <v>136.54780000000002</v>
      </c>
      <c r="K84" s="86">
        <v>137.74780000000001</v>
      </c>
      <c r="L84" s="86">
        <v>130.45779999999999</v>
      </c>
      <c r="M84" s="86">
        <v>133.85780000000003</v>
      </c>
      <c r="N84" s="86">
        <v>139.15780000000001</v>
      </c>
      <c r="O84" s="86">
        <v>142.71830000000003</v>
      </c>
      <c r="P84" s="87">
        <v>146.55250000000001</v>
      </c>
      <c r="Q84" s="89">
        <v>154.59729999999999</v>
      </c>
      <c r="R84" s="89">
        <v>165.41300000000001</v>
      </c>
      <c r="S84" s="89">
        <v>172.83930000000001</v>
      </c>
      <c r="T84" s="89">
        <v>190.19449999999998</v>
      </c>
    </row>
    <row r="85" spans="1:29" x14ac:dyDescent="0.25">
      <c r="A85" t="s">
        <v>16</v>
      </c>
      <c r="B85" s="86">
        <v>30</v>
      </c>
      <c r="C85" s="86">
        <v>27</v>
      </c>
      <c r="D85" s="86">
        <v>26</v>
      </c>
      <c r="E85" s="86">
        <v>20</v>
      </c>
      <c r="F85" s="86">
        <v>36</v>
      </c>
      <c r="G85" s="86">
        <v>35.463100000000004</v>
      </c>
      <c r="H85" s="86">
        <v>37.842099999999995</v>
      </c>
      <c r="I85" s="86">
        <v>33.363100000000003</v>
      </c>
      <c r="J85" s="86">
        <v>32.410499999999999</v>
      </c>
      <c r="K85" s="86">
        <v>33.021000000000001</v>
      </c>
      <c r="L85" s="86">
        <v>35.273599999999995</v>
      </c>
      <c r="M85" s="86">
        <v>36.573599999999999</v>
      </c>
      <c r="N85" s="86">
        <v>37.410499999999992</v>
      </c>
      <c r="O85" s="86">
        <v>35.932099999999998</v>
      </c>
      <c r="P85" s="87">
        <v>37.310999999999993</v>
      </c>
      <c r="Q85" s="89">
        <v>36.610999999999997</v>
      </c>
      <c r="R85" s="89">
        <v>35.811</v>
      </c>
      <c r="S85" s="89">
        <v>35.611000000000004</v>
      </c>
      <c r="T85" s="89">
        <v>29.910999999999998</v>
      </c>
    </row>
    <row r="86" spans="1:29" s="1" customFormat="1" x14ac:dyDescent="0.25">
      <c r="A86" s="15" t="s">
        <v>77</v>
      </c>
      <c r="B86" s="91">
        <f t="shared" ref="B86:S86" si="4">SUM(B72:B85)</f>
        <v>2007</v>
      </c>
      <c r="C86" s="91">
        <f t="shared" si="4"/>
        <v>1970.77</v>
      </c>
      <c r="D86" s="91">
        <f t="shared" si="4"/>
        <v>2000.6399999999999</v>
      </c>
      <c r="E86" s="91">
        <f t="shared" si="4"/>
        <v>1977.6599999999999</v>
      </c>
      <c r="F86" s="91">
        <f t="shared" si="4"/>
        <v>2027</v>
      </c>
      <c r="G86" s="91">
        <f t="shared" si="4"/>
        <v>1993.3396999999998</v>
      </c>
      <c r="H86" s="91">
        <f t="shared" si="4"/>
        <v>2009.3462000000002</v>
      </c>
      <c r="I86" s="91">
        <f t="shared" si="4"/>
        <v>1908.5339999999999</v>
      </c>
      <c r="J86" s="91">
        <f t="shared" si="4"/>
        <v>1925.1508000000001</v>
      </c>
      <c r="K86" s="91">
        <f t="shared" si="4"/>
        <v>1984.5117000000002</v>
      </c>
      <c r="L86" s="91">
        <f t="shared" si="4"/>
        <v>2014.9704999999999</v>
      </c>
      <c r="M86" s="91">
        <f t="shared" si="4"/>
        <v>2033.3835999999999</v>
      </c>
      <c r="N86" s="91">
        <f t="shared" si="4"/>
        <v>2075.6799000000001</v>
      </c>
      <c r="O86" s="91">
        <f t="shared" si="4"/>
        <v>2052.7843000000003</v>
      </c>
      <c r="P86" s="91">
        <f t="shared" si="4"/>
        <v>2046.0914</v>
      </c>
      <c r="Q86" s="91">
        <f t="shared" si="4"/>
        <v>2082.6115</v>
      </c>
      <c r="R86" s="91">
        <f t="shared" si="4"/>
        <v>2097.0183000000002</v>
      </c>
      <c r="S86" s="91">
        <f t="shared" si="4"/>
        <v>2139.7067999999999</v>
      </c>
      <c r="T86" s="91">
        <f>SUM(T72:T85)</f>
        <v>2249.7571000000003</v>
      </c>
      <c r="U86"/>
      <c r="V86"/>
      <c r="W86"/>
      <c r="X86"/>
      <c r="Y86"/>
      <c r="Z86"/>
      <c r="AA86"/>
      <c r="AB86"/>
      <c r="AC86"/>
    </row>
    <row r="87" spans="1:29" x14ac:dyDescent="0.25">
      <c r="B87" s="89"/>
      <c r="C87" s="89"/>
      <c r="D87" s="89"/>
      <c r="E87" s="89"/>
      <c r="F87" s="89"/>
      <c r="G87" s="89"/>
      <c r="H87" s="89"/>
      <c r="I87" s="89"/>
      <c r="J87" s="89"/>
      <c r="K87" s="89"/>
      <c r="L87" s="89"/>
      <c r="M87" s="89"/>
      <c r="N87" s="89"/>
      <c r="O87" s="89"/>
      <c r="P87" s="89"/>
      <c r="Q87" s="89"/>
      <c r="R87" s="89"/>
      <c r="S87" s="89"/>
      <c r="T87" s="89"/>
    </row>
    <row r="88" spans="1:29" s="1" customFormat="1" x14ac:dyDescent="0.25">
      <c r="A88" s="44" t="s">
        <v>1</v>
      </c>
      <c r="B88" s="104">
        <v>1998</v>
      </c>
      <c r="C88" s="104">
        <v>1999</v>
      </c>
      <c r="D88" s="104">
        <v>2000</v>
      </c>
      <c r="E88" s="104">
        <v>2001</v>
      </c>
      <c r="F88" s="104">
        <v>2002</v>
      </c>
      <c r="G88" s="104">
        <v>2003</v>
      </c>
      <c r="H88" s="104">
        <v>2004</v>
      </c>
      <c r="I88" s="104">
        <v>2005</v>
      </c>
      <c r="J88" s="104">
        <v>2006</v>
      </c>
      <c r="K88" s="104">
        <v>2007</v>
      </c>
      <c r="L88" s="104">
        <v>2008</v>
      </c>
      <c r="M88" s="104">
        <v>2009</v>
      </c>
      <c r="N88" s="104">
        <v>2010</v>
      </c>
      <c r="O88" s="104">
        <v>2011</v>
      </c>
      <c r="P88" s="104">
        <v>2012</v>
      </c>
      <c r="Q88" s="104">
        <v>2013</v>
      </c>
      <c r="R88" s="104">
        <v>2014</v>
      </c>
      <c r="S88" s="104">
        <v>2015</v>
      </c>
      <c r="T88" s="104">
        <v>2016</v>
      </c>
      <c r="U88"/>
      <c r="V88"/>
      <c r="W88"/>
      <c r="X88"/>
      <c r="Y88"/>
      <c r="Z88"/>
      <c r="AA88"/>
      <c r="AB88"/>
      <c r="AC88"/>
    </row>
    <row r="89" spans="1:29" x14ac:dyDescent="0.25">
      <c r="A89" t="s">
        <v>4</v>
      </c>
      <c r="B89" s="86">
        <v>428</v>
      </c>
      <c r="C89" s="86">
        <v>411</v>
      </c>
      <c r="D89" s="86">
        <v>383</v>
      </c>
      <c r="E89" s="86">
        <v>363</v>
      </c>
      <c r="F89" s="86">
        <v>336</v>
      </c>
      <c r="G89" s="86">
        <v>319.13769999999988</v>
      </c>
      <c r="H89" s="86">
        <v>322.01150000000001</v>
      </c>
      <c r="I89" s="86">
        <v>322.3463000000001</v>
      </c>
      <c r="J89" s="86">
        <v>335.48109999999997</v>
      </c>
      <c r="K89" s="86">
        <v>357.66399999999999</v>
      </c>
      <c r="L89" s="86">
        <v>364.15939999999989</v>
      </c>
      <c r="M89" s="86">
        <v>338.34019999999987</v>
      </c>
      <c r="N89" s="86">
        <v>321.29640000000001</v>
      </c>
      <c r="O89" s="86">
        <v>333.73450000000008</v>
      </c>
      <c r="P89" s="87">
        <v>350.41200000000003</v>
      </c>
      <c r="Q89" s="88">
        <v>368.16200000000015</v>
      </c>
      <c r="R89" s="88">
        <v>415.62790000000018</v>
      </c>
      <c r="S89" s="88">
        <v>465.82650000000007</v>
      </c>
      <c r="T89" s="89">
        <v>499.78440000000029</v>
      </c>
    </row>
    <row r="90" spans="1:29" x14ac:dyDescent="0.25">
      <c r="A90" t="s">
        <v>5</v>
      </c>
      <c r="B90" s="86">
        <v>712</v>
      </c>
      <c r="C90" s="86">
        <v>746</v>
      </c>
      <c r="D90" s="86">
        <v>758</v>
      </c>
      <c r="E90" s="86">
        <v>759</v>
      </c>
      <c r="F90" s="86">
        <v>735</v>
      </c>
      <c r="G90" s="86">
        <v>756.66179999999997</v>
      </c>
      <c r="H90" s="86">
        <v>757.90729999999974</v>
      </c>
      <c r="I90" s="86">
        <v>680.79149999999993</v>
      </c>
      <c r="J90" s="86">
        <v>652.59420000000034</v>
      </c>
      <c r="K90" s="86">
        <v>640.8874000000003</v>
      </c>
      <c r="L90" s="86">
        <v>632.58109999999965</v>
      </c>
      <c r="M90" s="86">
        <v>619.34789999999998</v>
      </c>
      <c r="N90" s="86">
        <v>630.61100000000044</v>
      </c>
      <c r="O90" s="86">
        <v>674.76130000000012</v>
      </c>
      <c r="P90" s="87">
        <v>607.63449999999989</v>
      </c>
      <c r="Q90" s="89">
        <v>605.48370000000034</v>
      </c>
      <c r="R90" s="89">
        <v>617.63160000000016</v>
      </c>
      <c r="S90" s="89">
        <v>658.43809999999985</v>
      </c>
      <c r="T90" s="89">
        <v>700.59979999999973</v>
      </c>
    </row>
    <row r="91" spans="1:29" x14ac:dyDescent="0.25">
      <c r="A91" t="s">
        <v>6</v>
      </c>
      <c r="B91" s="86">
        <v>400</v>
      </c>
      <c r="C91" s="86">
        <v>403</v>
      </c>
      <c r="D91" s="86">
        <v>389</v>
      </c>
      <c r="E91" s="86">
        <v>375</v>
      </c>
      <c r="F91" s="86">
        <v>356</v>
      </c>
      <c r="G91" s="86">
        <v>368.73410000000013</v>
      </c>
      <c r="H91" s="86">
        <v>368.4341</v>
      </c>
      <c r="I91" s="86">
        <v>347.83790000000027</v>
      </c>
      <c r="J91" s="86">
        <v>334.2079</v>
      </c>
      <c r="K91" s="86">
        <v>322.98790000000014</v>
      </c>
      <c r="L91" s="86">
        <v>321.71050000000008</v>
      </c>
      <c r="M91" s="86">
        <v>337.08050000000009</v>
      </c>
      <c r="N91" s="86">
        <v>368.68050000000022</v>
      </c>
      <c r="O91" s="86">
        <v>362.50270000000012</v>
      </c>
      <c r="P91" s="87">
        <v>352.15270000000032</v>
      </c>
      <c r="Q91" s="89">
        <v>360.51900000000029</v>
      </c>
      <c r="R91" s="89">
        <v>376.67110000000025</v>
      </c>
      <c r="S91" s="89">
        <v>391.63110000000012</v>
      </c>
      <c r="T91" s="89">
        <v>408.52510000000018</v>
      </c>
    </row>
    <row r="92" spans="1:29" x14ac:dyDescent="0.25">
      <c r="A92" t="s">
        <v>7</v>
      </c>
      <c r="B92" s="86">
        <v>229</v>
      </c>
      <c r="C92" s="86">
        <v>222</v>
      </c>
      <c r="D92" s="86">
        <v>210</v>
      </c>
      <c r="E92" s="86">
        <v>205</v>
      </c>
      <c r="F92" s="86">
        <v>195</v>
      </c>
      <c r="G92" s="86">
        <v>203.01840000000001</v>
      </c>
      <c r="H92" s="86">
        <v>214.73000000000002</v>
      </c>
      <c r="I92" s="86">
        <v>211.24</v>
      </c>
      <c r="J92" s="86">
        <v>223.24000000000004</v>
      </c>
      <c r="K92" s="86">
        <v>220.85000000000008</v>
      </c>
      <c r="L92" s="86">
        <v>231.69000000000003</v>
      </c>
      <c r="M92" s="86">
        <v>261.49000000000012</v>
      </c>
      <c r="N92" s="86">
        <v>270.41000000000014</v>
      </c>
      <c r="O92" s="86">
        <v>261.63000000000011</v>
      </c>
      <c r="P92" s="87">
        <v>253.45000000000016</v>
      </c>
      <c r="Q92" s="89">
        <v>263.1400000000001</v>
      </c>
      <c r="R92" s="89">
        <v>257.21000000000015</v>
      </c>
      <c r="S92" s="89">
        <v>254.41000000000003</v>
      </c>
      <c r="T92" s="89">
        <v>268.69</v>
      </c>
    </row>
    <row r="93" spans="1:29" x14ac:dyDescent="0.25">
      <c r="A93" t="s">
        <v>8</v>
      </c>
      <c r="B93" s="86">
        <v>126</v>
      </c>
      <c r="C93" s="86">
        <v>122</v>
      </c>
      <c r="D93" s="86">
        <v>149</v>
      </c>
      <c r="E93" s="86">
        <v>155</v>
      </c>
      <c r="F93" s="86">
        <v>148</v>
      </c>
      <c r="G93" s="86">
        <v>154.65</v>
      </c>
      <c r="H93" s="86">
        <v>132.5</v>
      </c>
      <c r="I93" s="86">
        <v>149.04999999999998</v>
      </c>
      <c r="J93" s="86">
        <v>148.65</v>
      </c>
      <c r="K93" s="86">
        <v>160.15</v>
      </c>
      <c r="L93" s="86">
        <v>170.04999999999995</v>
      </c>
      <c r="M93" s="86">
        <v>183.19999999999996</v>
      </c>
      <c r="N93" s="86">
        <v>188.42999999999995</v>
      </c>
      <c r="O93" s="86">
        <v>187.64999999999995</v>
      </c>
      <c r="P93" s="87">
        <v>185.44999999999996</v>
      </c>
      <c r="Q93" s="89">
        <v>193.14999999999998</v>
      </c>
      <c r="R93" s="89">
        <v>196.54429999999999</v>
      </c>
      <c r="S93" s="89">
        <v>213.6</v>
      </c>
      <c r="T93" s="89">
        <v>233.25</v>
      </c>
    </row>
    <row r="94" spans="1:29" x14ac:dyDescent="0.25">
      <c r="A94" t="s">
        <v>9</v>
      </c>
      <c r="B94" s="86">
        <v>468</v>
      </c>
      <c r="C94" s="86">
        <v>449</v>
      </c>
      <c r="D94" s="86">
        <v>427</v>
      </c>
      <c r="E94" s="86">
        <v>408</v>
      </c>
      <c r="F94" s="86">
        <v>424</v>
      </c>
      <c r="G94" s="86">
        <v>447.98870000000011</v>
      </c>
      <c r="H94" s="86">
        <v>406.21240000000006</v>
      </c>
      <c r="I94" s="86">
        <v>388.06190000000021</v>
      </c>
      <c r="J94" s="86">
        <v>391.76939999999991</v>
      </c>
      <c r="K94" s="86">
        <v>395.51999999999992</v>
      </c>
      <c r="L94" s="86">
        <v>432.1072999999999</v>
      </c>
      <c r="M94" s="86">
        <v>427.29889999999983</v>
      </c>
      <c r="N94" s="86">
        <v>443.05969999999991</v>
      </c>
      <c r="O94" s="86">
        <v>435.86499999999995</v>
      </c>
      <c r="P94" s="87">
        <v>458.74979999999999</v>
      </c>
      <c r="Q94" s="89">
        <v>484.89889999999997</v>
      </c>
      <c r="R94" s="89">
        <v>509.93550000000022</v>
      </c>
      <c r="S94" s="89">
        <v>522.35070000000007</v>
      </c>
      <c r="T94" s="89">
        <v>538.2161000000001</v>
      </c>
    </row>
    <row r="95" spans="1:29" x14ac:dyDescent="0.25">
      <c r="A95" t="s">
        <v>10</v>
      </c>
      <c r="B95" s="86">
        <v>332</v>
      </c>
      <c r="C95" s="86">
        <v>331</v>
      </c>
      <c r="D95" s="86">
        <v>334</v>
      </c>
      <c r="E95" s="86">
        <v>371</v>
      </c>
      <c r="F95" s="86">
        <v>373</v>
      </c>
      <c r="G95" s="86">
        <v>371.33139999999997</v>
      </c>
      <c r="H95" s="86">
        <v>337.26170000000013</v>
      </c>
      <c r="I95" s="86">
        <v>315.03670000000011</v>
      </c>
      <c r="J95" s="86">
        <v>327.95670000000007</v>
      </c>
      <c r="K95" s="86">
        <v>349.89870000000019</v>
      </c>
      <c r="L95" s="86">
        <v>347.05669999999998</v>
      </c>
      <c r="M95" s="86">
        <v>352.30670000000003</v>
      </c>
      <c r="N95" s="86">
        <v>340.11669999999998</v>
      </c>
      <c r="O95" s="86">
        <v>334.42670000000015</v>
      </c>
      <c r="P95" s="87">
        <v>333.34170000000012</v>
      </c>
      <c r="Q95" s="89">
        <v>357.99169999999998</v>
      </c>
      <c r="R95" s="89">
        <v>353.1151000000001</v>
      </c>
      <c r="S95" s="89">
        <v>351.58999999999992</v>
      </c>
      <c r="T95" s="89">
        <v>351.97000000000014</v>
      </c>
    </row>
    <row r="96" spans="1:29" x14ac:dyDescent="0.25">
      <c r="A96" t="s">
        <v>11</v>
      </c>
      <c r="B96" s="86">
        <v>224</v>
      </c>
      <c r="C96" s="86">
        <v>230</v>
      </c>
      <c r="D96" s="86">
        <v>233</v>
      </c>
      <c r="E96" s="86">
        <v>248</v>
      </c>
      <c r="F96" s="86">
        <v>249</v>
      </c>
      <c r="G96" s="86">
        <v>243.74000000000007</v>
      </c>
      <c r="H96" s="86">
        <v>236.5200000000001</v>
      </c>
      <c r="I96" s="86">
        <v>237.06</v>
      </c>
      <c r="J96" s="86">
        <v>255.31570000000005</v>
      </c>
      <c r="K96" s="86">
        <v>255.47570000000005</v>
      </c>
      <c r="L96" s="86">
        <v>249.80070000000003</v>
      </c>
      <c r="M96" s="86">
        <v>255.28420000000006</v>
      </c>
      <c r="N96" s="86">
        <v>254.03950000000003</v>
      </c>
      <c r="O96" s="86">
        <v>259.27240000000012</v>
      </c>
      <c r="P96" s="87">
        <v>311.2971</v>
      </c>
      <c r="Q96" s="89">
        <v>316.11970000000019</v>
      </c>
      <c r="R96" s="89">
        <v>312.04260000000005</v>
      </c>
      <c r="S96" s="89">
        <v>310.12500000000017</v>
      </c>
      <c r="T96" s="89">
        <v>314.96500000000003</v>
      </c>
    </row>
    <row r="97" spans="1:29" x14ac:dyDescent="0.25">
      <c r="A97" t="s">
        <v>24</v>
      </c>
      <c r="B97" s="86">
        <v>163</v>
      </c>
      <c r="C97" s="86">
        <v>143</v>
      </c>
      <c r="D97" s="86">
        <v>137</v>
      </c>
      <c r="E97" s="86">
        <v>132</v>
      </c>
      <c r="F97" s="86">
        <v>112</v>
      </c>
      <c r="G97" s="86">
        <v>126.19480000000001</v>
      </c>
      <c r="H97" s="86">
        <v>131.51390000000001</v>
      </c>
      <c r="I97" s="86">
        <v>119.4113</v>
      </c>
      <c r="J97" s="86">
        <v>134.94999999999999</v>
      </c>
      <c r="K97" s="86">
        <v>136.35</v>
      </c>
      <c r="L97" s="86">
        <v>152.38</v>
      </c>
      <c r="M97" s="86">
        <v>173.97999999999996</v>
      </c>
      <c r="N97" s="86">
        <v>185.64999999999998</v>
      </c>
      <c r="O97" s="86">
        <v>181.55000000000004</v>
      </c>
      <c r="P97" s="87">
        <v>182.95000000000002</v>
      </c>
      <c r="Q97" s="89">
        <v>177.18</v>
      </c>
      <c r="R97" s="89">
        <v>167.47010000000003</v>
      </c>
      <c r="S97" s="89">
        <v>155.55000000000001</v>
      </c>
      <c r="T97" s="89">
        <v>185.79</v>
      </c>
    </row>
    <row r="98" spans="1:29" x14ac:dyDescent="0.25">
      <c r="A98" t="s">
        <v>12</v>
      </c>
      <c r="B98" s="86">
        <v>499</v>
      </c>
      <c r="C98" s="86">
        <v>488</v>
      </c>
      <c r="D98" s="86">
        <v>429.45</v>
      </c>
      <c r="E98" s="86">
        <v>436</v>
      </c>
      <c r="F98" s="86">
        <v>426</v>
      </c>
      <c r="G98" s="86">
        <v>407.5684</v>
      </c>
      <c r="H98" s="86">
        <v>328.0763</v>
      </c>
      <c r="I98" s="86">
        <v>317.08420000000007</v>
      </c>
      <c r="J98" s="86">
        <v>333.60030000000006</v>
      </c>
      <c r="K98" s="86">
        <v>361.3526</v>
      </c>
      <c r="L98" s="86">
        <v>385.56260000000003</v>
      </c>
      <c r="M98" s="86">
        <v>412.30259999999998</v>
      </c>
      <c r="N98" s="86">
        <v>422.40259999999995</v>
      </c>
      <c r="O98" s="86">
        <v>437.10259999999994</v>
      </c>
      <c r="P98" s="87">
        <v>427.30000000000007</v>
      </c>
      <c r="Q98" s="89">
        <v>433.53</v>
      </c>
      <c r="R98" s="89">
        <v>438.23000000000008</v>
      </c>
      <c r="S98" s="89">
        <v>438.03</v>
      </c>
      <c r="T98" s="89">
        <v>437.61000000000013</v>
      </c>
    </row>
    <row r="99" spans="1:29" x14ac:dyDescent="0.25">
      <c r="A99" t="s">
        <v>13</v>
      </c>
      <c r="B99" s="86">
        <v>264</v>
      </c>
      <c r="C99" s="86">
        <v>269.3</v>
      </c>
      <c r="D99" s="86">
        <v>279.2</v>
      </c>
      <c r="E99" s="86">
        <v>275.8</v>
      </c>
      <c r="F99" s="86">
        <v>259</v>
      </c>
      <c r="G99" s="86">
        <v>262.90000000000009</v>
      </c>
      <c r="H99" s="86">
        <v>274.40000000000003</v>
      </c>
      <c r="I99" s="86">
        <v>235.70000000000007</v>
      </c>
      <c r="J99" s="86">
        <v>257.12700000000007</v>
      </c>
      <c r="K99" s="86">
        <v>266.41699999999997</v>
      </c>
      <c r="L99" s="86">
        <v>268.31700000000006</v>
      </c>
      <c r="M99" s="86">
        <v>277.16700000000003</v>
      </c>
      <c r="N99" s="86">
        <v>268.24</v>
      </c>
      <c r="O99" s="86">
        <v>256.14</v>
      </c>
      <c r="P99" s="87">
        <v>251.80659999999997</v>
      </c>
      <c r="Q99" s="89">
        <v>249.69000000000003</v>
      </c>
      <c r="R99" s="89">
        <v>256.18</v>
      </c>
      <c r="S99" s="89">
        <v>267.43</v>
      </c>
      <c r="T99" s="89">
        <v>292.33000000000004</v>
      </c>
    </row>
    <row r="100" spans="1:29" x14ac:dyDescent="0.25">
      <c r="A100" t="s">
        <v>14</v>
      </c>
      <c r="B100" s="86">
        <v>275</v>
      </c>
      <c r="C100" s="86">
        <v>262</v>
      </c>
      <c r="D100" s="86">
        <v>249</v>
      </c>
      <c r="E100" s="86">
        <v>250</v>
      </c>
      <c r="F100" s="86">
        <v>239</v>
      </c>
      <c r="G100" s="86">
        <v>240.12</v>
      </c>
      <c r="H100" s="86">
        <v>217.34</v>
      </c>
      <c r="I100" s="86">
        <v>236.71039999999991</v>
      </c>
      <c r="J100" s="86">
        <v>222.07869999999997</v>
      </c>
      <c r="K100" s="86">
        <v>218.15779999999992</v>
      </c>
      <c r="L100" s="86">
        <v>243.8418999999999</v>
      </c>
      <c r="M100" s="86">
        <v>273.16999999999996</v>
      </c>
      <c r="N100" s="86">
        <v>315.03999999999996</v>
      </c>
      <c r="O100" s="86">
        <v>298.69999999999993</v>
      </c>
      <c r="P100" s="87">
        <v>280.78999999999991</v>
      </c>
      <c r="Q100" s="89">
        <v>261.63</v>
      </c>
      <c r="R100" s="89">
        <v>259.77000000000004</v>
      </c>
      <c r="S100" s="89">
        <v>251.12000000000006</v>
      </c>
      <c r="T100" s="89">
        <v>253.51000000000005</v>
      </c>
    </row>
    <row r="101" spans="1:29" x14ac:dyDescent="0.25">
      <c r="A101" t="s">
        <v>15</v>
      </c>
      <c r="B101" s="86">
        <v>300</v>
      </c>
      <c r="C101" s="86">
        <v>284.77999999999997</v>
      </c>
      <c r="D101" s="86">
        <v>275.38</v>
      </c>
      <c r="E101" s="86">
        <v>270.43</v>
      </c>
      <c r="F101" s="86">
        <v>275</v>
      </c>
      <c r="G101" s="86">
        <v>269.28480000000002</v>
      </c>
      <c r="H101" s="86">
        <v>259.33240000000001</v>
      </c>
      <c r="I101" s="86">
        <v>249.60620000000003</v>
      </c>
      <c r="J101" s="86">
        <v>248.30679999999995</v>
      </c>
      <c r="K101" s="86">
        <v>256.67099999999999</v>
      </c>
      <c r="L101" s="86">
        <v>272.27370000000002</v>
      </c>
      <c r="M101" s="86">
        <v>276.87090000000001</v>
      </c>
      <c r="N101" s="86">
        <v>262.8974</v>
      </c>
      <c r="O101" s="86">
        <v>271.04860000000008</v>
      </c>
      <c r="P101" s="87">
        <v>281.24600000000004</v>
      </c>
      <c r="Q101" s="89">
        <v>272.25139999999999</v>
      </c>
      <c r="R101" s="89">
        <v>272.18829999999997</v>
      </c>
      <c r="S101" s="89">
        <v>270.95150000000001</v>
      </c>
      <c r="T101" s="89">
        <v>252.9196</v>
      </c>
    </row>
    <row r="102" spans="1:29" x14ac:dyDescent="0.25">
      <c r="A102" t="s">
        <v>16</v>
      </c>
      <c r="B102" s="86">
        <v>166</v>
      </c>
      <c r="C102" s="86">
        <v>178</v>
      </c>
      <c r="D102" s="86">
        <v>180</v>
      </c>
      <c r="E102" s="86">
        <v>44</v>
      </c>
      <c r="F102" s="86">
        <v>182</v>
      </c>
      <c r="G102" s="86">
        <v>182.81529999999998</v>
      </c>
      <c r="H102" s="86">
        <v>166.92080000000007</v>
      </c>
      <c r="I102" s="86">
        <v>98.03419999999997</v>
      </c>
      <c r="J102" s="86">
        <v>103.49739999999997</v>
      </c>
      <c r="K102" s="86">
        <v>108.17639999999996</v>
      </c>
      <c r="L102" s="86">
        <v>111.9782</v>
      </c>
      <c r="M102" s="86">
        <v>104.24139999999998</v>
      </c>
      <c r="N102" s="86">
        <v>104.92829999999999</v>
      </c>
      <c r="O102" s="86">
        <v>109.75609999999993</v>
      </c>
      <c r="P102" s="87">
        <v>109.75609999999999</v>
      </c>
      <c r="Q102" s="89">
        <v>110.98209999999999</v>
      </c>
      <c r="R102" s="89">
        <v>106.83949999999996</v>
      </c>
      <c r="S102" s="89">
        <v>102.17859999999997</v>
      </c>
      <c r="T102" s="89">
        <v>113.72859999999994</v>
      </c>
    </row>
    <row r="103" spans="1:29" s="1" customFormat="1" x14ac:dyDescent="0.25">
      <c r="A103" s="15" t="s">
        <v>78</v>
      </c>
      <c r="B103" s="91">
        <f t="shared" ref="B103:T103" si="5">SUM(B89:B102)</f>
        <v>4586</v>
      </c>
      <c r="C103" s="91">
        <f t="shared" si="5"/>
        <v>4539.08</v>
      </c>
      <c r="D103" s="91">
        <f t="shared" si="5"/>
        <v>4433.03</v>
      </c>
      <c r="E103" s="91">
        <f t="shared" si="5"/>
        <v>4292.2300000000005</v>
      </c>
      <c r="F103" s="91">
        <f t="shared" si="5"/>
        <v>4309</v>
      </c>
      <c r="G103" s="91">
        <f t="shared" si="5"/>
        <v>4354.1454000000012</v>
      </c>
      <c r="H103" s="91">
        <f t="shared" si="5"/>
        <v>4153.1603999999998</v>
      </c>
      <c r="I103" s="91">
        <f t="shared" si="5"/>
        <v>3907.9706000000015</v>
      </c>
      <c r="J103" s="91">
        <f t="shared" si="5"/>
        <v>3968.7752</v>
      </c>
      <c r="K103" s="91">
        <f t="shared" si="5"/>
        <v>4050.5585000000001</v>
      </c>
      <c r="L103" s="91">
        <f t="shared" si="5"/>
        <v>4183.5091000000002</v>
      </c>
      <c r="M103" s="91">
        <f t="shared" si="5"/>
        <v>4292.0803000000005</v>
      </c>
      <c r="N103" s="91">
        <f t="shared" si="5"/>
        <v>4375.8020999999999</v>
      </c>
      <c r="O103" s="91">
        <f t="shared" si="5"/>
        <v>4404.1398999999992</v>
      </c>
      <c r="P103" s="91">
        <f t="shared" si="5"/>
        <v>4386.3364999999994</v>
      </c>
      <c r="Q103" s="91">
        <f t="shared" si="5"/>
        <v>4454.7285000000011</v>
      </c>
      <c r="R103" s="91">
        <f t="shared" si="5"/>
        <v>4539.456000000001</v>
      </c>
      <c r="S103" s="91">
        <f t="shared" si="5"/>
        <v>4653.2315000000008</v>
      </c>
      <c r="T103" s="91">
        <f t="shared" si="5"/>
        <v>4851.888600000002</v>
      </c>
      <c r="U103"/>
      <c r="V103"/>
      <c r="W103"/>
      <c r="X103"/>
      <c r="Y103"/>
      <c r="Z103"/>
      <c r="AA103"/>
      <c r="AB103"/>
      <c r="AC103"/>
    </row>
    <row r="104" spans="1:29" x14ac:dyDescent="0.25">
      <c r="B104" s="89"/>
      <c r="C104" s="89"/>
      <c r="D104" s="89"/>
      <c r="E104" s="89"/>
      <c r="F104" s="89"/>
      <c r="G104" s="89"/>
      <c r="H104" s="89"/>
      <c r="I104" s="89"/>
      <c r="J104" s="89"/>
      <c r="K104" s="89"/>
      <c r="L104" s="89"/>
      <c r="M104" s="89"/>
      <c r="N104" s="89"/>
      <c r="O104" s="89"/>
      <c r="P104" s="89"/>
      <c r="Q104" s="89"/>
      <c r="R104" s="89"/>
      <c r="S104" s="89"/>
      <c r="T104" s="89"/>
    </row>
    <row r="105" spans="1:29" s="1" customFormat="1" x14ac:dyDescent="0.25">
      <c r="A105" s="44" t="s">
        <v>25</v>
      </c>
      <c r="B105" s="104">
        <v>1998</v>
      </c>
      <c r="C105" s="104">
        <v>1999</v>
      </c>
      <c r="D105" s="104">
        <v>2000</v>
      </c>
      <c r="E105" s="104">
        <v>2001</v>
      </c>
      <c r="F105" s="104">
        <v>2002</v>
      </c>
      <c r="G105" s="104">
        <v>2003</v>
      </c>
      <c r="H105" s="104">
        <v>2004</v>
      </c>
      <c r="I105" s="104">
        <v>2005</v>
      </c>
      <c r="J105" s="104">
        <v>2006</v>
      </c>
      <c r="K105" s="104">
        <v>2007</v>
      </c>
      <c r="L105" s="104">
        <v>2008</v>
      </c>
      <c r="M105" s="104">
        <v>2009</v>
      </c>
      <c r="N105" s="104">
        <v>2010</v>
      </c>
      <c r="O105" s="104">
        <v>2011</v>
      </c>
      <c r="P105" s="104">
        <v>2012</v>
      </c>
      <c r="Q105" s="104">
        <v>2013</v>
      </c>
      <c r="R105" s="104">
        <v>2014</v>
      </c>
      <c r="S105" s="104">
        <v>2015</v>
      </c>
      <c r="T105" s="104">
        <v>2016</v>
      </c>
      <c r="U105"/>
      <c r="V105"/>
      <c r="W105"/>
      <c r="X105"/>
      <c r="Y105"/>
      <c r="Z105"/>
      <c r="AA105"/>
      <c r="AB105"/>
      <c r="AC105"/>
    </row>
    <row r="106" spans="1:29" x14ac:dyDescent="0.25">
      <c r="A106" t="s">
        <v>4</v>
      </c>
      <c r="B106" s="86">
        <v>431</v>
      </c>
      <c r="C106" s="86">
        <v>439</v>
      </c>
      <c r="D106" s="86">
        <v>454</v>
      </c>
      <c r="E106" s="86">
        <v>455</v>
      </c>
      <c r="F106" s="86">
        <v>470</v>
      </c>
      <c r="G106" s="86">
        <v>485.96839999999997</v>
      </c>
      <c r="H106" s="86">
        <v>442.88990000000018</v>
      </c>
      <c r="I106" s="86">
        <v>432.49389999999983</v>
      </c>
      <c r="J106" s="86">
        <v>434.87839999999989</v>
      </c>
      <c r="K106" s="86">
        <v>430.88240000000019</v>
      </c>
      <c r="L106" s="86">
        <v>426.64960000000013</v>
      </c>
      <c r="M106" s="86">
        <v>441.09780000000001</v>
      </c>
      <c r="N106" s="86">
        <v>433.24210000000039</v>
      </c>
      <c r="O106" s="86">
        <v>426.48869999999982</v>
      </c>
      <c r="P106" s="89">
        <v>449.83379999999988</v>
      </c>
      <c r="Q106" s="88">
        <v>505.28870000000023</v>
      </c>
      <c r="R106" s="88">
        <v>559.57919999999979</v>
      </c>
      <c r="S106" s="88">
        <v>560.34469999999976</v>
      </c>
      <c r="T106" s="89">
        <v>637.56790000000001</v>
      </c>
    </row>
    <row r="107" spans="1:29" x14ac:dyDescent="0.25">
      <c r="A107" t="s">
        <v>5</v>
      </c>
      <c r="B107" s="86">
        <v>278</v>
      </c>
      <c r="C107" s="86">
        <v>318</v>
      </c>
      <c r="D107" s="86">
        <v>336</v>
      </c>
      <c r="E107" s="86">
        <v>388</v>
      </c>
      <c r="F107" s="86">
        <v>435</v>
      </c>
      <c r="G107" s="86">
        <v>425.07500000000022</v>
      </c>
      <c r="H107" s="86">
        <v>423.19000000000011</v>
      </c>
      <c r="I107" s="86">
        <v>450.46130000000022</v>
      </c>
      <c r="J107" s="86">
        <v>523.37210000000016</v>
      </c>
      <c r="K107" s="86">
        <v>590.05899999999951</v>
      </c>
      <c r="L107" s="86">
        <v>596.4990999999992</v>
      </c>
      <c r="M107" s="86">
        <v>650.6044999999998</v>
      </c>
      <c r="N107" s="86">
        <v>563.2727000000001</v>
      </c>
      <c r="O107" s="86">
        <v>450.12460000000004</v>
      </c>
      <c r="P107" s="89">
        <v>514.72960000000023</v>
      </c>
      <c r="Q107" s="89">
        <v>529.55110000000002</v>
      </c>
      <c r="R107" s="89">
        <v>595.4312000000001</v>
      </c>
      <c r="S107" s="89">
        <v>671.21669999999961</v>
      </c>
      <c r="T107" s="89">
        <v>678.00330000000008</v>
      </c>
    </row>
    <row r="108" spans="1:29" x14ac:dyDescent="0.25">
      <c r="A108" t="s">
        <v>6</v>
      </c>
      <c r="B108" s="86">
        <v>476</v>
      </c>
      <c r="C108" s="86">
        <v>505</v>
      </c>
      <c r="D108" s="86">
        <v>515</v>
      </c>
      <c r="E108" s="86">
        <v>510</v>
      </c>
      <c r="F108" s="86">
        <v>494</v>
      </c>
      <c r="G108" s="86">
        <v>496.62840000000006</v>
      </c>
      <c r="H108" s="86">
        <v>485.2321</v>
      </c>
      <c r="I108" s="86">
        <v>450.56840000000005</v>
      </c>
      <c r="J108" s="86">
        <v>444.92770000000007</v>
      </c>
      <c r="K108" s="86">
        <v>444.36030000000017</v>
      </c>
      <c r="L108" s="86">
        <v>465.78420000000006</v>
      </c>
      <c r="M108" s="86">
        <v>520.84600000000023</v>
      </c>
      <c r="N108" s="86">
        <v>555.04390000000012</v>
      </c>
      <c r="O108" s="86">
        <v>582.16390000000001</v>
      </c>
      <c r="P108" s="89">
        <v>562.34809999999982</v>
      </c>
      <c r="Q108" s="89">
        <v>550.5550000000004</v>
      </c>
      <c r="R108" s="89">
        <v>564.21</v>
      </c>
      <c r="S108" s="89">
        <v>575.20999999999981</v>
      </c>
      <c r="T108" s="89">
        <v>588.44869999999935</v>
      </c>
    </row>
    <row r="109" spans="1:29" x14ac:dyDescent="0.25">
      <c r="A109" t="s">
        <v>7</v>
      </c>
      <c r="B109" s="86">
        <v>132</v>
      </c>
      <c r="C109" s="86">
        <v>140</v>
      </c>
      <c r="D109" s="86">
        <v>143</v>
      </c>
      <c r="E109" s="86">
        <v>158</v>
      </c>
      <c r="F109" s="86">
        <v>161</v>
      </c>
      <c r="G109" s="86">
        <v>168.56709999999998</v>
      </c>
      <c r="H109" s="86">
        <v>151.54999999999998</v>
      </c>
      <c r="I109" s="86">
        <v>116.75999999999998</v>
      </c>
      <c r="J109" s="86">
        <v>126</v>
      </c>
      <c r="K109" s="86">
        <v>124.85000000000001</v>
      </c>
      <c r="L109" s="86">
        <v>130.37000000000006</v>
      </c>
      <c r="M109" s="86">
        <v>156.77000000000007</v>
      </c>
      <c r="N109" s="86">
        <v>180.56999999999988</v>
      </c>
      <c r="O109" s="86">
        <v>182.07</v>
      </c>
      <c r="P109" s="89">
        <v>209.18</v>
      </c>
      <c r="Q109" s="89">
        <v>208.47</v>
      </c>
      <c r="R109" s="89">
        <v>223.27000000000004</v>
      </c>
      <c r="S109" s="89">
        <v>253.71000000000004</v>
      </c>
      <c r="T109" s="89">
        <v>275.67000000000007</v>
      </c>
    </row>
    <row r="110" spans="1:29" x14ac:dyDescent="0.25">
      <c r="A110" t="s">
        <v>8</v>
      </c>
      <c r="B110" s="86">
        <v>134</v>
      </c>
      <c r="C110" s="86">
        <v>127</v>
      </c>
      <c r="D110" s="86">
        <v>189</v>
      </c>
      <c r="E110" s="86">
        <v>202</v>
      </c>
      <c r="F110" s="86">
        <v>179</v>
      </c>
      <c r="G110" s="86">
        <v>181.99999999999997</v>
      </c>
      <c r="H110" s="86">
        <v>203.40000000000006</v>
      </c>
      <c r="I110" s="86">
        <v>167.61</v>
      </c>
      <c r="J110" s="86">
        <v>170.63000000000002</v>
      </c>
      <c r="K110" s="86">
        <v>188.18500000000006</v>
      </c>
      <c r="L110" s="86">
        <v>213.09500000000011</v>
      </c>
      <c r="M110" s="86">
        <v>246.34500000000011</v>
      </c>
      <c r="N110" s="86">
        <v>250.66500000000016</v>
      </c>
      <c r="O110" s="86">
        <v>235.05500000000009</v>
      </c>
      <c r="P110" s="89">
        <v>233.185</v>
      </c>
      <c r="Q110" s="89">
        <v>237.42499999999995</v>
      </c>
      <c r="R110" s="89">
        <v>252.77499999999998</v>
      </c>
      <c r="S110" s="89">
        <v>277.80700000000002</v>
      </c>
      <c r="T110" s="89">
        <v>290.39000000000016</v>
      </c>
    </row>
    <row r="111" spans="1:29" x14ac:dyDescent="0.25">
      <c r="A111" t="s">
        <v>9</v>
      </c>
      <c r="B111" s="86">
        <v>360</v>
      </c>
      <c r="C111" s="86">
        <v>400</v>
      </c>
      <c r="D111" s="86">
        <v>405</v>
      </c>
      <c r="E111" s="86">
        <v>482</v>
      </c>
      <c r="F111" s="86">
        <v>535</v>
      </c>
      <c r="G111" s="86">
        <v>543.61290000000031</v>
      </c>
      <c r="H111" s="86">
        <v>560.48699999999985</v>
      </c>
      <c r="I111" s="86">
        <v>563.60670000000039</v>
      </c>
      <c r="J111" s="86">
        <v>616.71139999999934</v>
      </c>
      <c r="K111" s="86">
        <v>665.9999999999992</v>
      </c>
      <c r="L111" s="86">
        <v>642.0333999999998</v>
      </c>
      <c r="M111" s="86">
        <v>660.14850000000013</v>
      </c>
      <c r="N111" s="86">
        <v>682.31740000000013</v>
      </c>
      <c r="O111" s="86">
        <v>738.22430000000031</v>
      </c>
      <c r="P111" s="89">
        <v>743.57540000000006</v>
      </c>
      <c r="Q111" s="89">
        <v>731.57110000000102</v>
      </c>
      <c r="R111" s="89">
        <v>758.3831000000007</v>
      </c>
      <c r="S111" s="89">
        <v>833.8095000000003</v>
      </c>
      <c r="T111" s="89">
        <v>903.36080000000015</v>
      </c>
    </row>
    <row r="112" spans="1:29" x14ac:dyDescent="0.25">
      <c r="A112" t="s">
        <v>10</v>
      </c>
      <c r="B112" s="86">
        <v>319</v>
      </c>
      <c r="C112" s="86">
        <v>347</v>
      </c>
      <c r="D112" s="86">
        <v>386</v>
      </c>
      <c r="E112" s="86">
        <v>401</v>
      </c>
      <c r="F112" s="86">
        <v>446</v>
      </c>
      <c r="G112" s="86">
        <v>455.22739999999993</v>
      </c>
      <c r="H112" s="86">
        <v>457.55839999999995</v>
      </c>
      <c r="I112" s="86">
        <v>460.63670000000019</v>
      </c>
      <c r="J112" s="86">
        <v>496.61670000000004</v>
      </c>
      <c r="K112" s="86">
        <v>506.77069999999981</v>
      </c>
      <c r="L112" s="86">
        <v>508.76690000000031</v>
      </c>
      <c r="M112" s="86">
        <v>549.87800000000072</v>
      </c>
      <c r="N112" s="86">
        <v>557.41200000000015</v>
      </c>
      <c r="O112" s="86">
        <v>603.83100000000036</v>
      </c>
      <c r="P112" s="89">
        <v>684.08100000000013</v>
      </c>
      <c r="Q112" s="89">
        <v>696.54000000000019</v>
      </c>
      <c r="R112" s="89">
        <v>685.29250000000013</v>
      </c>
      <c r="S112" s="89">
        <v>638.01</v>
      </c>
      <c r="T112" s="89">
        <v>585.44000000000028</v>
      </c>
    </row>
    <row r="113" spans="1:29" x14ac:dyDescent="0.25">
      <c r="A113" t="s">
        <v>11</v>
      </c>
      <c r="B113" s="86">
        <v>451</v>
      </c>
      <c r="C113" s="86">
        <v>468</v>
      </c>
      <c r="D113" s="86">
        <v>512</v>
      </c>
      <c r="E113" s="86">
        <v>536</v>
      </c>
      <c r="F113" s="86">
        <v>599</v>
      </c>
      <c r="G113" s="86">
        <v>558.28</v>
      </c>
      <c r="H113" s="86">
        <v>470.24</v>
      </c>
      <c r="I113" s="86">
        <v>467.40000000000009</v>
      </c>
      <c r="J113" s="86">
        <v>484.1303000000002</v>
      </c>
      <c r="K113" s="86">
        <v>483.5994</v>
      </c>
      <c r="L113" s="86">
        <v>478.94090000000028</v>
      </c>
      <c r="M113" s="86">
        <v>470.72210000000024</v>
      </c>
      <c r="N113" s="86">
        <v>484.6526000000004</v>
      </c>
      <c r="O113" s="86">
        <v>495.03710000000024</v>
      </c>
      <c r="P113" s="89">
        <v>576.84740000000045</v>
      </c>
      <c r="Q113" s="89">
        <v>583.98339999999985</v>
      </c>
      <c r="R113" s="89">
        <v>597.39369999999974</v>
      </c>
      <c r="S113" s="89">
        <v>572.00099999999918</v>
      </c>
      <c r="T113" s="89">
        <v>518.16689999999983</v>
      </c>
    </row>
    <row r="114" spans="1:29" x14ac:dyDescent="0.25">
      <c r="A114" t="s">
        <v>24</v>
      </c>
      <c r="B114" s="86">
        <v>123</v>
      </c>
      <c r="C114" s="86">
        <v>130</v>
      </c>
      <c r="D114" s="86">
        <v>136</v>
      </c>
      <c r="E114" s="86">
        <v>132</v>
      </c>
      <c r="F114" s="86">
        <v>146</v>
      </c>
      <c r="G114" s="86">
        <v>159.01680000000005</v>
      </c>
      <c r="H114" s="86">
        <v>170.40460000000002</v>
      </c>
      <c r="I114" s="86">
        <v>163.97529999999995</v>
      </c>
      <c r="J114" s="86">
        <v>196.16259999999994</v>
      </c>
      <c r="K114" s="86">
        <v>185.2988</v>
      </c>
      <c r="L114" s="86">
        <v>197.0865</v>
      </c>
      <c r="M114" s="86">
        <v>200.9016</v>
      </c>
      <c r="N114" s="86">
        <v>203.79630000000003</v>
      </c>
      <c r="O114" s="86">
        <v>186.63629999999998</v>
      </c>
      <c r="P114" s="89">
        <v>181.92500000000004</v>
      </c>
      <c r="Q114" s="89">
        <v>174.56</v>
      </c>
      <c r="R114" s="89">
        <v>164.17999999999998</v>
      </c>
      <c r="S114" s="89">
        <v>170.89320000000001</v>
      </c>
      <c r="T114" s="89">
        <v>197.03029999999993</v>
      </c>
    </row>
    <row r="115" spans="1:29" x14ac:dyDescent="0.25">
      <c r="A115" t="s">
        <v>12</v>
      </c>
      <c r="B115" s="86">
        <v>1120</v>
      </c>
      <c r="C115" s="86">
        <v>1244</v>
      </c>
      <c r="D115" s="86">
        <v>780.04000000000008</v>
      </c>
      <c r="E115" s="86">
        <v>662.4</v>
      </c>
      <c r="F115" s="86">
        <v>668</v>
      </c>
      <c r="G115" s="86">
        <v>644.25480000000016</v>
      </c>
      <c r="H115" s="86">
        <v>647.59720000000016</v>
      </c>
      <c r="I115" s="86">
        <v>723.9729000000001</v>
      </c>
      <c r="J115" s="86">
        <v>763.92080000000067</v>
      </c>
      <c r="K115" s="86">
        <v>777.32770000000016</v>
      </c>
      <c r="L115" s="86">
        <v>773.8979000000005</v>
      </c>
      <c r="M115" s="86">
        <v>801.49579999999969</v>
      </c>
      <c r="N115" s="86">
        <v>759.39789999999994</v>
      </c>
      <c r="O115" s="86">
        <v>688.89790000000016</v>
      </c>
      <c r="P115" s="89">
        <v>664.46631578947347</v>
      </c>
      <c r="Q115" s="89">
        <v>733.06</v>
      </c>
      <c r="R115" s="89">
        <v>789.16000000000008</v>
      </c>
      <c r="S115" s="89">
        <v>768.21999999999969</v>
      </c>
      <c r="T115" s="89">
        <v>856.51999999999975</v>
      </c>
    </row>
    <row r="116" spans="1:29" x14ac:dyDescent="0.25">
      <c r="A116" t="s">
        <v>13</v>
      </c>
      <c r="B116" s="86">
        <v>405</v>
      </c>
      <c r="C116" s="86">
        <v>469.59999999999997</v>
      </c>
      <c r="D116" s="86">
        <v>479.00000000000006</v>
      </c>
      <c r="E116" s="86">
        <v>456.20000000000005</v>
      </c>
      <c r="F116" s="86">
        <v>506</v>
      </c>
      <c r="G116" s="86">
        <v>540.70000000000016</v>
      </c>
      <c r="H116" s="86">
        <v>513.20000000000027</v>
      </c>
      <c r="I116" s="86">
        <v>500.1</v>
      </c>
      <c r="J116" s="86">
        <v>455.06000000000006</v>
      </c>
      <c r="K116" s="86">
        <v>481.10000000000025</v>
      </c>
      <c r="L116" s="86">
        <v>498.68000000000006</v>
      </c>
      <c r="M116" s="86">
        <v>495.9800000000003</v>
      </c>
      <c r="N116" s="86">
        <v>526.28200000000015</v>
      </c>
      <c r="O116" s="86">
        <v>499.0100000000001</v>
      </c>
      <c r="P116" s="89">
        <v>492.01309999999995</v>
      </c>
      <c r="Q116" s="89">
        <v>496.86000000000018</v>
      </c>
      <c r="R116" s="89">
        <v>534.02000000000021</v>
      </c>
      <c r="S116" s="89">
        <v>500.11500000000012</v>
      </c>
      <c r="T116" s="89">
        <v>496.88500000000005</v>
      </c>
    </row>
    <row r="117" spans="1:29" x14ac:dyDescent="0.25">
      <c r="A117" t="s">
        <v>14</v>
      </c>
      <c r="B117" s="86">
        <v>394</v>
      </c>
      <c r="C117" s="86">
        <v>431</v>
      </c>
      <c r="D117" s="86">
        <v>413</v>
      </c>
      <c r="E117" s="86">
        <v>419</v>
      </c>
      <c r="F117" s="86">
        <v>405</v>
      </c>
      <c r="G117" s="86">
        <v>407.88999999999987</v>
      </c>
      <c r="H117" s="86">
        <v>328.01</v>
      </c>
      <c r="I117" s="86">
        <v>339.92060000000004</v>
      </c>
      <c r="J117" s="86">
        <v>306.44690000000003</v>
      </c>
      <c r="K117" s="86">
        <v>336.53660000000036</v>
      </c>
      <c r="L117" s="86">
        <v>344.15780000000012</v>
      </c>
      <c r="M117" s="86">
        <v>377.78999999999979</v>
      </c>
      <c r="N117" s="86">
        <v>391.14999999999969</v>
      </c>
      <c r="O117" s="86">
        <v>391.33999999999969</v>
      </c>
      <c r="P117" s="89">
        <v>405.17999999999961</v>
      </c>
      <c r="Q117" s="89">
        <v>388.05999999999977</v>
      </c>
      <c r="R117" s="89">
        <v>393.42999999999995</v>
      </c>
      <c r="S117" s="89">
        <v>415.25999999999959</v>
      </c>
      <c r="T117" s="89">
        <v>412.27999999999952</v>
      </c>
    </row>
    <row r="118" spans="1:29" x14ac:dyDescent="0.25">
      <c r="A118" t="s">
        <v>15</v>
      </c>
      <c r="B118" s="86">
        <v>265</v>
      </c>
      <c r="C118" s="86">
        <v>271.86</v>
      </c>
      <c r="D118" s="86">
        <v>278.40999999999997</v>
      </c>
      <c r="E118" s="86">
        <v>260.75</v>
      </c>
      <c r="F118" s="86">
        <v>286</v>
      </c>
      <c r="G118" s="86">
        <v>279.22030000000007</v>
      </c>
      <c r="H118" s="86">
        <v>286.77480000000014</v>
      </c>
      <c r="I118" s="86">
        <v>238.04259999999999</v>
      </c>
      <c r="J118" s="86">
        <v>244.06650000000005</v>
      </c>
      <c r="K118" s="86">
        <v>261.35109999999997</v>
      </c>
      <c r="L118" s="86">
        <v>271.54599999999994</v>
      </c>
      <c r="M118" s="86">
        <v>299.45470000000006</v>
      </c>
      <c r="N118" s="86">
        <v>306.82000000000005</v>
      </c>
      <c r="O118" s="86">
        <v>320.21030000000007</v>
      </c>
      <c r="P118" s="89">
        <v>340.44100000000003</v>
      </c>
      <c r="Q118" s="89">
        <v>346.77250000000015</v>
      </c>
      <c r="R118" s="89">
        <v>343.51759999999996</v>
      </c>
      <c r="S118" s="89">
        <v>368.27480000000008</v>
      </c>
      <c r="T118" s="89">
        <v>363.93900000000019</v>
      </c>
    </row>
    <row r="119" spans="1:29" x14ac:dyDescent="0.25">
      <c r="A119" t="s">
        <v>16</v>
      </c>
      <c r="B119" s="86">
        <v>24</v>
      </c>
      <c r="C119" s="86">
        <v>31</v>
      </c>
      <c r="D119" s="86">
        <v>19</v>
      </c>
      <c r="E119" s="86">
        <v>173</v>
      </c>
      <c r="F119" s="86">
        <v>25</v>
      </c>
      <c r="G119" s="86">
        <v>23.457699999999999</v>
      </c>
      <c r="H119" s="86">
        <v>9.1843000000000021</v>
      </c>
      <c r="I119" s="86">
        <v>86.152300000000039</v>
      </c>
      <c r="J119" s="86">
        <v>75.436600000000027</v>
      </c>
      <c r="K119" s="86">
        <v>72.597200000000015</v>
      </c>
      <c r="L119" s="86">
        <v>83.261600000000058</v>
      </c>
      <c r="M119" s="86">
        <v>82.961500000000044</v>
      </c>
      <c r="N119" s="86">
        <v>82.03000000000003</v>
      </c>
      <c r="O119" s="86">
        <v>82.700300000000013</v>
      </c>
      <c r="P119" s="89">
        <v>67.842399999999998</v>
      </c>
      <c r="Q119" s="89">
        <v>59.946899999999999</v>
      </c>
      <c r="R119" s="89">
        <v>55.151499999999984</v>
      </c>
      <c r="S119" s="89">
        <v>65.509299999999996</v>
      </c>
      <c r="T119" s="89">
        <v>53.904399999999981</v>
      </c>
    </row>
    <row r="120" spans="1:29" s="1" customFormat="1" x14ac:dyDescent="0.25">
      <c r="A120" s="15" t="s">
        <v>79</v>
      </c>
      <c r="B120" s="91">
        <f t="shared" ref="B120:T120" si="6">SUM(B106:B119)</f>
        <v>4912</v>
      </c>
      <c r="C120" s="91">
        <f t="shared" si="6"/>
        <v>5321.46</v>
      </c>
      <c r="D120" s="91">
        <f t="shared" si="6"/>
        <v>5045.45</v>
      </c>
      <c r="E120" s="91">
        <f t="shared" si="6"/>
        <v>5235.3500000000004</v>
      </c>
      <c r="F120" s="91">
        <f t="shared" si="6"/>
        <v>5355</v>
      </c>
      <c r="G120" s="91">
        <f t="shared" si="6"/>
        <v>5369.898799999999</v>
      </c>
      <c r="H120" s="91">
        <f t="shared" si="6"/>
        <v>5149.7183000000005</v>
      </c>
      <c r="I120" s="91">
        <f t="shared" si="6"/>
        <v>5161.7007000000012</v>
      </c>
      <c r="J120" s="91">
        <f t="shared" si="6"/>
        <v>5338.3600000000006</v>
      </c>
      <c r="K120" s="91">
        <f t="shared" si="6"/>
        <v>5548.9182000000001</v>
      </c>
      <c r="L120" s="91">
        <f t="shared" si="6"/>
        <v>5630.7689000000009</v>
      </c>
      <c r="M120" s="91">
        <f t="shared" si="6"/>
        <v>5954.9955000000018</v>
      </c>
      <c r="N120" s="91">
        <f t="shared" si="6"/>
        <v>5976.6519000000008</v>
      </c>
      <c r="O120" s="91">
        <f t="shared" si="6"/>
        <v>5881.7894000000006</v>
      </c>
      <c r="P120" s="91">
        <f t="shared" si="6"/>
        <v>6125.6481157894741</v>
      </c>
      <c r="Q120" s="91">
        <f t="shared" si="6"/>
        <v>6242.6437000000024</v>
      </c>
      <c r="R120" s="91">
        <f t="shared" si="6"/>
        <v>6515.7938000000013</v>
      </c>
      <c r="S120" s="91">
        <f t="shared" si="6"/>
        <v>6670.381199999998</v>
      </c>
      <c r="T120" s="91">
        <f t="shared" si="6"/>
        <v>6857.6063000000013</v>
      </c>
      <c r="U120"/>
      <c r="V120"/>
      <c r="W120"/>
      <c r="X120"/>
      <c r="Y120"/>
      <c r="Z120"/>
      <c r="AA120"/>
      <c r="AB120"/>
      <c r="AC120"/>
    </row>
    <row r="121" spans="1:29" x14ac:dyDescent="0.25">
      <c r="B121" s="89"/>
      <c r="C121" s="89"/>
      <c r="D121" s="89"/>
      <c r="E121" s="89"/>
      <c r="F121" s="89"/>
      <c r="G121" s="89"/>
      <c r="H121" s="89"/>
      <c r="I121" s="89"/>
      <c r="J121" s="89"/>
      <c r="K121" s="89"/>
      <c r="L121" s="89"/>
      <c r="M121" s="89"/>
      <c r="N121" s="89"/>
      <c r="O121" s="89"/>
      <c r="P121" s="89"/>
      <c r="Q121" s="89"/>
      <c r="R121" s="89"/>
      <c r="S121" s="89"/>
      <c r="T121" s="89"/>
    </row>
    <row r="122" spans="1:29" s="1" customFormat="1" x14ac:dyDescent="0.25">
      <c r="A122" s="15" t="s">
        <v>26</v>
      </c>
      <c r="B122" s="104">
        <v>1998</v>
      </c>
      <c r="C122" s="104">
        <v>1999</v>
      </c>
      <c r="D122" s="104">
        <v>2000</v>
      </c>
      <c r="E122" s="104">
        <v>2001</v>
      </c>
      <c r="F122" s="104">
        <v>2002</v>
      </c>
      <c r="G122" s="104">
        <v>2003</v>
      </c>
      <c r="H122" s="104">
        <v>2004</v>
      </c>
      <c r="I122" s="104">
        <v>2005</v>
      </c>
      <c r="J122" s="104">
        <v>2006</v>
      </c>
      <c r="K122" s="104">
        <v>2007</v>
      </c>
      <c r="L122" s="104">
        <v>2008</v>
      </c>
      <c r="M122" s="104">
        <v>2009</v>
      </c>
      <c r="N122" s="104">
        <v>2010</v>
      </c>
      <c r="O122" s="104">
        <v>2011</v>
      </c>
      <c r="P122" s="104">
        <v>2012</v>
      </c>
      <c r="Q122" s="104">
        <v>2013</v>
      </c>
      <c r="R122" s="104">
        <v>2014</v>
      </c>
      <c r="S122" s="104">
        <v>2015</v>
      </c>
      <c r="T122" s="104">
        <v>2016</v>
      </c>
      <c r="U122"/>
      <c r="V122"/>
      <c r="W122"/>
      <c r="X122"/>
      <c r="Y122"/>
      <c r="Z122"/>
      <c r="AA122"/>
      <c r="AB122"/>
      <c r="AC122"/>
    </row>
    <row r="123" spans="1:29" x14ac:dyDescent="0.25">
      <c r="A123" t="s">
        <v>4</v>
      </c>
      <c r="B123" s="86">
        <v>360</v>
      </c>
      <c r="C123" s="86">
        <v>392</v>
      </c>
      <c r="D123" s="86">
        <v>427</v>
      </c>
      <c r="E123" s="86">
        <v>436</v>
      </c>
      <c r="F123" s="86">
        <v>439</v>
      </c>
      <c r="G123" s="86">
        <v>459.86330000000015</v>
      </c>
      <c r="H123" s="86">
        <v>527.34479999999996</v>
      </c>
      <c r="I123" s="86">
        <v>533.83690000000001</v>
      </c>
      <c r="J123" s="86">
        <v>557.45240000000013</v>
      </c>
      <c r="K123" s="86">
        <v>589.21039999999994</v>
      </c>
      <c r="L123" s="86">
        <v>585.55780000000004</v>
      </c>
      <c r="M123" s="86">
        <v>588.91829999999993</v>
      </c>
      <c r="N123" s="86">
        <v>602.72370000000012</v>
      </c>
      <c r="O123" s="86">
        <v>639.7782000000002</v>
      </c>
      <c r="P123" s="87">
        <v>652.67640000000017</v>
      </c>
      <c r="Q123" s="88">
        <v>698.84760000000017</v>
      </c>
      <c r="R123" s="88">
        <v>724.30000000000018</v>
      </c>
      <c r="S123" s="88">
        <v>766.53700000000015</v>
      </c>
      <c r="T123" s="89">
        <v>769.52639999999997</v>
      </c>
    </row>
    <row r="124" spans="1:29" x14ac:dyDescent="0.25">
      <c r="A124" t="s">
        <v>5</v>
      </c>
      <c r="B124" s="86">
        <v>380</v>
      </c>
      <c r="C124" s="86">
        <v>427</v>
      </c>
      <c r="D124" s="86">
        <v>480</v>
      </c>
      <c r="E124" s="86">
        <v>556</v>
      </c>
      <c r="F124" s="86">
        <v>654</v>
      </c>
      <c r="G124" s="86">
        <v>703.82999999999993</v>
      </c>
      <c r="H124" s="86">
        <v>757.68</v>
      </c>
      <c r="I124" s="86">
        <v>781.14999999999941</v>
      </c>
      <c r="J124" s="86">
        <v>777.95999999999935</v>
      </c>
      <c r="K124" s="86">
        <v>784.49999999999966</v>
      </c>
      <c r="L124" s="86">
        <v>802.06599999999992</v>
      </c>
      <c r="M124" s="86">
        <v>785.12999999999965</v>
      </c>
      <c r="N124" s="86">
        <v>825.8476999999998</v>
      </c>
      <c r="O124" s="89">
        <v>829.62999999999988</v>
      </c>
      <c r="P124" s="87">
        <v>774.83879999999965</v>
      </c>
      <c r="Q124" s="89">
        <v>735.79379999999981</v>
      </c>
      <c r="R124" s="89">
        <v>719.43879999999979</v>
      </c>
      <c r="S124" s="89">
        <v>714.54169999999965</v>
      </c>
      <c r="T124" s="89">
        <v>808.16499999999985</v>
      </c>
    </row>
    <row r="125" spans="1:29" x14ac:dyDescent="0.25">
      <c r="A125" t="s">
        <v>6</v>
      </c>
      <c r="B125" s="86">
        <v>285</v>
      </c>
      <c r="C125" s="86">
        <v>314</v>
      </c>
      <c r="D125" s="86">
        <v>399</v>
      </c>
      <c r="E125" s="86">
        <v>457</v>
      </c>
      <c r="F125" s="86">
        <v>502</v>
      </c>
      <c r="G125" s="86">
        <v>542.15000000000009</v>
      </c>
      <c r="H125" s="86">
        <v>544.55000000000007</v>
      </c>
      <c r="I125" s="86">
        <v>548.75000000000011</v>
      </c>
      <c r="J125" s="86">
        <v>516</v>
      </c>
      <c r="K125" s="86">
        <v>518.70000000000005</v>
      </c>
      <c r="L125" s="86">
        <v>508.34999999999997</v>
      </c>
      <c r="M125" s="86">
        <v>504.7000000000001</v>
      </c>
      <c r="N125" s="86">
        <v>553.00000000000011</v>
      </c>
      <c r="O125" s="89">
        <v>623.95000000000005</v>
      </c>
      <c r="P125" s="87">
        <v>689.64999999999986</v>
      </c>
      <c r="Q125" s="89">
        <v>737.85659999999984</v>
      </c>
      <c r="R125" s="89">
        <v>800.94999999999993</v>
      </c>
      <c r="S125" s="89">
        <v>809.92999999999984</v>
      </c>
      <c r="T125" s="89">
        <v>777.68</v>
      </c>
    </row>
    <row r="126" spans="1:29" x14ac:dyDescent="0.25">
      <c r="A126" t="s">
        <v>7</v>
      </c>
      <c r="B126" s="86">
        <v>133</v>
      </c>
      <c r="C126" s="86">
        <v>134</v>
      </c>
      <c r="D126" s="86">
        <v>142</v>
      </c>
      <c r="E126" s="86">
        <v>146</v>
      </c>
      <c r="F126" s="86">
        <v>168</v>
      </c>
      <c r="G126" s="86">
        <v>183.20000000000007</v>
      </c>
      <c r="H126" s="86">
        <v>180.8000000000001</v>
      </c>
      <c r="I126" s="86">
        <v>194.10000000000002</v>
      </c>
      <c r="J126" s="86">
        <v>225.60000000000011</v>
      </c>
      <c r="K126" s="86">
        <v>244.20000000000002</v>
      </c>
      <c r="L126" s="86">
        <v>254.20000000000005</v>
      </c>
      <c r="M126" s="86">
        <v>270.00000000000006</v>
      </c>
      <c r="N126" s="86">
        <v>265.95000000000005</v>
      </c>
      <c r="O126" s="89">
        <v>292.85000000000014</v>
      </c>
      <c r="P126" s="87">
        <v>309.20000000000033</v>
      </c>
      <c r="Q126" s="89">
        <v>319.06000000000017</v>
      </c>
      <c r="R126" s="89">
        <v>305.88000000000011</v>
      </c>
      <c r="S126" s="89">
        <v>284.36000000000007</v>
      </c>
      <c r="T126" s="89">
        <v>290.04000000000013</v>
      </c>
    </row>
    <row r="127" spans="1:29" x14ac:dyDescent="0.25">
      <c r="A127" t="s">
        <v>8</v>
      </c>
      <c r="B127" s="86">
        <v>61</v>
      </c>
      <c r="C127" s="86">
        <v>68</v>
      </c>
      <c r="D127" s="86">
        <v>78</v>
      </c>
      <c r="E127" s="86">
        <v>89</v>
      </c>
      <c r="F127" s="86">
        <v>111</v>
      </c>
      <c r="G127" s="86">
        <v>124.13</v>
      </c>
      <c r="H127" s="86">
        <v>137.02999999999997</v>
      </c>
      <c r="I127" s="86">
        <v>193.1</v>
      </c>
      <c r="J127" s="86">
        <v>206.93000000000004</v>
      </c>
      <c r="K127" s="86">
        <v>218.53</v>
      </c>
      <c r="L127" s="86">
        <v>244.18</v>
      </c>
      <c r="M127" s="86">
        <v>311.13</v>
      </c>
      <c r="N127" s="86">
        <v>327.9799999999999</v>
      </c>
      <c r="O127" s="89">
        <v>329.03</v>
      </c>
      <c r="P127" s="87">
        <v>324.5</v>
      </c>
      <c r="Q127" s="89">
        <v>285.85000000000002</v>
      </c>
      <c r="R127" s="89">
        <v>254.75000000000003</v>
      </c>
      <c r="S127" s="89">
        <v>260.399</v>
      </c>
      <c r="T127" s="89">
        <v>266.75000000000011</v>
      </c>
    </row>
    <row r="128" spans="1:29" x14ac:dyDescent="0.25">
      <c r="A128" t="s">
        <v>9</v>
      </c>
      <c r="B128" s="86">
        <v>143</v>
      </c>
      <c r="C128" s="86">
        <v>187</v>
      </c>
      <c r="D128" s="86">
        <v>223</v>
      </c>
      <c r="E128" s="86">
        <v>398</v>
      </c>
      <c r="F128" s="86">
        <v>519</v>
      </c>
      <c r="G128" s="86">
        <v>529.46859999999992</v>
      </c>
      <c r="H128" s="86">
        <v>554.80539999999985</v>
      </c>
      <c r="I128" s="86">
        <v>544.42379999999991</v>
      </c>
      <c r="J128" s="86">
        <v>534.39739999999983</v>
      </c>
      <c r="K128" s="86">
        <v>560.26999999999987</v>
      </c>
      <c r="L128" s="86">
        <v>604.2213999999999</v>
      </c>
      <c r="M128" s="86">
        <v>622.48350000000005</v>
      </c>
      <c r="N128" s="86">
        <v>642.08119999999974</v>
      </c>
      <c r="O128" s="89">
        <v>698.81699999999978</v>
      </c>
      <c r="P128" s="87">
        <v>722.03960000000006</v>
      </c>
      <c r="Q128" s="89">
        <v>730.33559999999989</v>
      </c>
      <c r="R128" s="89">
        <v>772.42579999999987</v>
      </c>
      <c r="S128" s="89">
        <v>772.53539999999975</v>
      </c>
      <c r="T128" s="89">
        <v>737.95599999999979</v>
      </c>
    </row>
    <row r="129" spans="1:29" x14ac:dyDescent="0.25">
      <c r="A129" t="s">
        <v>10</v>
      </c>
      <c r="B129" s="86">
        <v>251</v>
      </c>
      <c r="C129" s="86">
        <v>280</v>
      </c>
      <c r="D129" s="86">
        <v>318</v>
      </c>
      <c r="E129" s="86">
        <v>375</v>
      </c>
      <c r="F129" s="86">
        <v>416</v>
      </c>
      <c r="G129" s="86">
        <v>440.40000000000015</v>
      </c>
      <c r="H129" s="86">
        <v>472.3</v>
      </c>
      <c r="I129" s="86">
        <v>478.41</v>
      </c>
      <c r="J129" s="86">
        <v>494.95000000000005</v>
      </c>
      <c r="K129" s="86">
        <v>494.58000000000004</v>
      </c>
      <c r="L129" s="86">
        <v>530.04500000000007</v>
      </c>
      <c r="M129" s="86">
        <v>578.54</v>
      </c>
      <c r="N129" s="86">
        <v>594.42000000000007</v>
      </c>
      <c r="O129" s="89">
        <v>631.9</v>
      </c>
      <c r="P129" s="87">
        <v>624.91999999999985</v>
      </c>
      <c r="Q129" s="89">
        <v>623.96</v>
      </c>
      <c r="R129" s="89">
        <v>619.54999999999984</v>
      </c>
      <c r="S129" s="89">
        <v>598.84999999999991</v>
      </c>
      <c r="T129" s="89">
        <v>581.12999999999988</v>
      </c>
    </row>
    <row r="130" spans="1:29" x14ac:dyDescent="0.25">
      <c r="A130" t="s">
        <v>11</v>
      </c>
      <c r="B130" s="86">
        <v>267</v>
      </c>
      <c r="C130" s="86">
        <v>275</v>
      </c>
      <c r="D130" s="86">
        <v>305</v>
      </c>
      <c r="E130" s="86">
        <v>346</v>
      </c>
      <c r="F130" s="86">
        <v>384</v>
      </c>
      <c r="G130" s="86">
        <v>439.11000000000007</v>
      </c>
      <c r="H130" s="86">
        <v>478.25000000000006</v>
      </c>
      <c r="I130" s="86">
        <v>494.90000000000015</v>
      </c>
      <c r="J130" s="86">
        <v>451.6495000000001</v>
      </c>
      <c r="K130" s="86">
        <v>433.36000000000013</v>
      </c>
      <c r="L130" s="86">
        <v>466.70000000000016</v>
      </c>
      <c r="M130" s="86">
        <v>472.10000000000014</v>
      </c>
      <c r="N130" s="86">
        <v>473.20000000000005</v>
      </c>
      <c r="O130" s="89">
        <v>533.75</v>
      </c>
      <c r="P130" s="87">
        <v>552.0421</v>
      </c>
      <c r="Q130" s="89">
        <v>617.39210000000014</v>
      </c>
      <c r="R130" s="89">
        <v>628.57109999999989</v>
      </c>
      <c r="S130" s="89">
        <v>606.8211</v>
      </c>
      <c r="T130" s="89">
        <v>580.47109999999998</v>
      </c>
    </row>
    <row r="131" spans="1:29" x14ac:dyDescent="0.25">
      <c r="A131" t="s">
        <v>24</v>
      </c>
      <c r="B131" s="86">
        <v>128</v>
      </c>
      <c r="C131" s="86">
        <v>128</v>
      </c>
      <c r="D131" s="86">
        <v>136</v>
      </c>
      <c r="E131" s="86">
        <v>141</v>
      </c>
      <c r="F131" s="86">
        <v>167</v>
      </c>
      <c r="G131" s="86">
        <v>198.75000000000003</v>
      </c>
      <c r="H131" s="86">
        <v>193.75000000000006</v>
      </c>
      <c r="I131" s="86">
        <v>193.8</v>
      </c>
      <c r="J131" s="86">
        <v>214.82000000000002</v>
      </c>
      <c r="K131" s="86">
        <v>223.15</v>
      </c>
      <c r="L131" s="86">
        <v>268.13</v>
      </c>
      <c r="M131" s="86">
        <v>291.39999999999998</v>
      </c>
      <c r="N131" s="86">
        <v>300.40999999999997</v>
      </c>
      <c r="O131" s="89">
        <v>294.81</v>
      </c>
      <c r="P131" s="87">
        <v>287.19</v>
      </c>
      <c r="Q131" s="89">
        <v>277.96000000000004</v>
      </c>
      <c r="R131" s="89">
        <v>253.1</v>
      </c>
      <c r="S131" s="89">
        <v>252.14999999999995</v>
      </c>
      <c r="T131" s="89">
        <v>262.50000000000006</v>
      </c>
    </row>
    <row r="132" spans="1:29" x14ac:dyDescent="0.25">
      <c r="A132" t="s">
        <v>12</v>
      </c>
      <c r="B132" s="87">
        <v>6</v>
      </c>
      <c r="C132" s="87">
        <v>2</v>
      </c>
      <c r="D132" s="86">
        <v>636.16999999999996</v>
      </c>
      <c r="E132" s="86">
        <v>649.29999999999995</v>
      </c>
      <c r="F132" s="86">
        <v>668</v>
      </c>
      <c r="G132" s="86">
        <v>701.82730000000004</v>
      </c>
      <c r="H132" s="86">
        <v>815.17250000000001</v>
      </c>
      <c r="I132" s="86">
        <v>846.95159999999998</v>
      </c>
      <c r="J132" s="86">
        <v>966.21879999999999</v>
      </c>
      <c r="K132" s="86">
        <v>993.3605</v>
      </c>
      <c r="L132" s="86">
        <v>1023.6105</v>
      </c>
      <c r="M132" s="86">
        <v>1012.4105</v>
      </c>
      <c r="N132" s="86">
        <v>961.55000000000007</v>
      </c>
      <c r="O132" s="89">
        <v>960.6</v>
      </c>
      <c r="P132" s="87">
        <v>947.63</v>
      </c>
      <c r="Q132" s="89">
        <v>960.89999999999986</v>
      </c>
      <c r="R132" s="89">
        <v>970.29999999999984</v>
      </c>
      <c r="S132" s="89">
        <v>1010.87</v>
      </c>
      <c r="T132" s="89">
        <v>1091.8000000000002</v>
      </c>
    </row>
    <row r="133" spans="1:29" x14ac:dyDescent="0.25">
      <c r="A133" t="s">
        <v>13</v>
      </c>
      <c r="B133" s="86">
        <v>359</v>
      </c>
      <c r="C133" s="86">
        <v>387.3</v>
      </c>
      <c r="D133" s="86">
        <v>442.79999999999995</v>
      </c>
      <c r="E133" s="86">
        <v>493.50000000000006</v>
      </c>
      <c r="F133" s="86">
        <v>516</v>
      </c>
      <c r="G133" s="86">
        <v>563.69999999999993</v>
      </c>
      <c r="H133" s="86">
        <v>589.69999999999993</v>
      </c>
      <c r="I133" s="86">
        <v>621.19999999999993</v>
      </c>
      <c r="J133" s="86">
        <v>630.65000000000009</v>
      </c>
      <c r="K133" s="86">
        <v>645.39999999999986</v>
      </c>
      <c r="L133" s="86">
        <v>683.69999999999982</v>
      </c>
      <c r="M133" s="86">
        <v>745.3</v>
      </c>
      <c r="N133" s="86">
        <v>839.5</v>
      </c>
      <c r="O133" s="89">
        <v>828.7299999999999</v>
      </c>
      <c r="P133" s="87">
        <v>774.68820000000005</v>
      </c>
      <c r="Q133" s="89">
        <v>784.40000000000009</v>
      </c>
      <c r="R133" s="89">
        <v>806.33600000000013</v>
      </c>
      <c r="S133" s="89">
        <v>832.88</v>
      </c>
      <c r="T133" s="89">
        <v>887.89499999999998</v>
      </c>
    </row>
    <row r="134" spans="1:29" x14ac:dyDescent="0.25">
      <c r="A134" t="s">
        <v>14</v>
      </c>
      <c r="B134" s="86">
        <v>236</v>
      </c>
      <c r="C134" s="86">
        <v>299</v>
      </c>
      <c r="D134" s="86">
        <v>341</v>
      </c>
      <c r="E134" s="86">
        <v>402</v>
      </c>
      <c r="F134" s="86">
        <v>443</v>
      </c>
      <c r="G134" s="86">
        <v>485.95</v>
      </c>
      <c r="H134" s="86">
        <v>528.56999999999994</v>
      </c>
      <c r="I134" s="86">
        <v>610.89469999999983</v>
      </c>
      <c r="J134" s="86">
        <v>616.86849999999981</v>
      </c>
      <c r="K134" s="86">
        <v>599.02639999999985</v>
      </c>
      <c r="L134" s="86">
        <v>626.63160000000005</v>
      </c>
      <c r="M134" s="86">
        <v>671.30000000000007</v>
      </c>
      <c r="N134" s="86">
        <v>671.55000000000018</v>
      </c>
      <c r="O134" s="89">
        <v>721.67</v>
      </c>
      <c r="P134" s="87">
        <v>705.66000000000008</v>
      </c>
      <c r="Q134" s="89">
        <v>633.66999999999985</v>
      </c>
      <c r="R134" s="89">
        <v>598.55999999999995</v>
      </c>
      <c r="S134" s="89">
        <v>573.08000000000004</v>
      </c>
      <c r="T134" s="89">
        <v>572.1</v>
      </c>
    </row>
    <row r="135" spans="1:29" x14ac:dyDescent="0.25">
      <c r="A135" t="s">
        <v>15</v>
      </c>
      <c r="B135" s="86">
        <v>265</v>
      </c>
      <c r="C135" s="86">
        <v>282.48</v>
      </c>
      <c r="D135" s="86">
        <v>313.8</v>
      </c>
      <c r="E135" s="86">
        <v>329.14</v>
      </c>
      <c r="F135" s="86">
        <v>394</v>
      </c>
      <c r="G135" s="86">
        <v>441.58230000000003</v>
      </c>
      <c r="H135" s="86">
        <v>452.89909999999998</v>
      </c>
      <c r="I135" s="86">
        <v>460.3526</v>
      </c>
      <c r="J135" s="86">
        <v>468.91049999999996</v>
      </c>
      <c r="K135" s="86">
        <v>493.64750000000004</v>
      </c>
      <c r="L135" s="86">
        <v>540.56600000000003</v>
      </c>
      <c r="M135" s="86">
        <v>608.54449999999997</v>
      </c>
      <c r="N135" s="86">
        <v>607.56280000000004</v>
      </c>
      <c r="O135" s="89">
        <v>682.34569999999997</v>
      </c>
      <c r="P135" s="87">
        <v>726.70899999999995</v>
      </c>
      <c r="Q135" s="89">
        <v>691.63720000000012</v>
      </c>
      <c r="R135" s="89">
        <v>663.28070000000014</v>
      </c>
      <c r="S135" s="89">
        <v>622.18600000000015</v>
      </c>
      <c r="T135" s="89">
        <v>591.56260000000009</v>
      </c>
    </row>
    <row r="136" spans="1:29" x14ac:dyDescent="0.25">
      <c r="A136" t="s">
        <v>16</v>
      </c>
      <c r="B136" s="86">
        <v>1</v>
      </c>
      <c r="C136" s="86">
        <v>4</v>
      </c>
      <c r="D136" s="86">
        <v>5</v>
      </c>
      <c r="E136" s="86">
        <v>8</v>
      </c>
      <c r="F136" s="86">
        <v>9</v>
      </c>
      <c r="G136" s="86">
        <v>11.2</v>
      </c>
      <c r="H136" s="86">
        <v>12.131600000000001</v>
      </c>
      <c r="I136" s="86">
        <v>12</v>
      </c>
      <c r="J136" s="86">
        <v>18.999999999999996</v>
      </c>
      <c r="K136" s="86">
        <v>28</v>
      </c>
      <c r="L136" s="86">
        <v>32.200000000000003</v>
      </c>
      <c r="M136" s="86">
        <v>26.1</v>
      </c>
      <c r="N136" s="86">
        <v>31.1</v>
      </c>
      <c r="O136" s="89">
        <v>41.773800000000001</v>
      </c>
      <c r="P136" s="87">
        <v>47.773800000000001</v>
      </c>
      <c r="Q136" s="89">
        <v>48.873699999999999</v>
      </c>
      <c r="R136" s="89">
        <v>42.873800000000003</v>
      </c>
      <c r="S136" s="89">
        <v>36.805300000000003</v>
      </c>
      <c r="T136" s="89">
        <v>28.65</v>
      </c>
    </row>
    <row r="137" spans="1:29" s="1" customFormat="1" x14ac:dyDescent="0.25">
      <c r="A137" s="15" t="s">
        <v>80</v>
      </c>
      <c r="B137" s="91">
        <f t="shared" ref="B137:S137" si="7">SUM(B123:B136)</f>
        <v>2875</v>
      </c>
      <c r="C137" s="91">
        <f t="shared" si="7"/>
        <v>3179.78</v>
      </c>
      <c r="D137" s="91">
        <f t="shared" si="7"/>
        <v>4246.7700000000004</v>
      </c>
      <c r="E137" s="91">
        <f t="shared" si="7"/>
        <v>4825.9400000000005</v>
      </c>
      <c r="F137" s="91">
        <f t="shared" si="7"/>
        <v>5390</v>
      </c>
      <c r="G137" s="91">
        <f t="shared" si="7"/>
        <v>5825.1615000000002</v>
      </c>
      <c r="H137" s="91">
        <f t="shared" si="7"/>
        <v>6244.9833999999992</v>
      </c>
      <c r="I137" s="91">
        <f t="shared" si="7"/>
        <v>6513.8695999999991</v>
      </c>
      <c r="J137" s="91">
        <f t="shared" si="7"/>
        <v>6681.4070999999994</v>
      </c>
      <c r="K137" s="91">
        <f t="shared" si="7"/>
        <v>6825.9347999999991</v>
      </c>
      <c r="L137" s="91">
        <f t="shared" si="7"/>
        <v>7170.1582999999982</v>
      </c>
      <c r="M137" s="91">
        <f t="shared" si="7"/>
        <v>7488.0568000000003</v>
      </c>
      <c r="N137" s="91">
        <f t="shared" si="7"/>
        <v>7696.8753999999999</v>
      </c>
      <c r="O137" s="91">
        <f t="shared" si="7"/>
        <v>8109.6347000000005</v>
      </c>
      <c r="P137" s="91">
        <f t="shared" si="7"/>
        <v>8139.5178999999989</v>
      </c>
      <c r="Q137" s="91">
        <f t="shared" si="7"/>
        <v>8146.5366000000004</v>
      </c>
      <c r="R137" s="91">
        <f t="shared" si="7"/>
        <v>8160.3162000000011</v>
      </c>
      <c r="S137" s="91">
        <f t="shared" si="7"/>
        <v>8141.9454999999998</v>
      </c>
      <c r="T137" s="91">
        <f>SUM(T123:T136)</f>
        <v>8246.226099999998</v>
      </c>
      <c r="U137"/>
      <c r="V137"/>
      <c r="W137"/>
      <c r="X137"/>
      <c r="Y137"/>
      <c r="Z137"/>
      <c r="AA137"/>
      <c r="AB137"/>
      <c r="AC137"/>
    </row>
    <row r="140" spans="1:29" s="1" customFormat="1" x14ac:dyDescent="0.25">
      <c r="U140"/>
      <c r="V140"/>
      <c r="W140"/>
      <c r="X140"/>
      <c r="Y140"/>
      <c r="Z140"/>
      <c r="AA140"/>
      <c r="AB140"/>
      <c r="AC140"/>
    </row>
    <row r="155" spans="1:1" x14ac:dyDescent="0.25">
      <c r="A155" s="1"/>
    </row>
  </sheetData>
  <pageMargins left="0.7" right="0.7" top="0.75" bottom="0.75" header="0.3" footer="0.3"/>
  <pageSetup paperSize="9" scale="79" orientation="portrait" r:id="rId1"/>
  <rowBreaks count="2" manualBreakCount="2">
    <brk id="53"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1"/>
  <sheetViews>
    <sheetView topLeftCell="A79" zoomScaleNormal="100" workbookViewId="0">
      <selection activeCell="B99" sqref="B99"/>
    </sheetView>
  </sheetViews>
  <sheetFormatPr defaultRowHeight="15" x14ac:dyDescent="0.25"/>
  <cols>
    <col min="1" max="1" width="17.42578125" style="8" customWidth="1"/>
    <col min="2" max="23" width="7.7109375" style="8" customWidth="1"/>
    <col min="24" max="24" width="7.7109375" style="35" customWidth="1"/>
    <col min="25" max="27" width="7.7109375" style="8" customWidth="1"/>
    <col min="28" max="16384" width="9.140625" style="8"/>
  </cols>
  <sheetData>
    <row r="1" spans="1:29" ht="18.75" x14ac:dyDescent="0.3">
      <c r="A1" s="11" t="s">
        <v>95</v>
      </c>
    </row>
    <row r="3" spans="1:29" s="12" customFormat="1" x14ac:dyDescent="0.25">
      <c r="A3" s="44" t="s">
        <v>3</v>
      </c>
      <c r="B3" s="44">
        <v>1990</v>
      </c>
      <c r="C3" s="44">
        <v>1991</v>
      </c>
      <c r="D3" s="44">
        <v>1992</v>
      </c>
      <c r="E3" s="44">
        <v>1993</v>
      </c>
      <c r="F3" s="44">
        <v>1994</v>
      </c>
      <c r="G3" s="44">
        <v>1995</v>
      </c>
      <c r="H3" s="44">
        <v>1996</v>
      </c>
      <c r="I3" s="44">
        <v>1997</v>
      </c>
      <c r="J3" s="44">
        <v>1998</v>
      </c>
      <c r="K3" s="44">
        <v>1999</v>
      </c>
      <c r="L3" s="44">
        <v>2000</v>
      </c>
      <c r="M3" s="44">
        <v>2001</v>
      </c>
      <c r="N3" s="44">
        <v>2002</v>
      </c>
      <c r="O3" s="44">
        <v>2003</v>
      </c>
      <c r="P3" s="44">
        <v>2004</v>
      </c>
      <c r="Q3" s="44">
        <v>2005</v>
      </c>
      <c r="R3" s="44">
        <v>2006</v>
      </c>
      <c r="S3" s="44">
        <v>2007</v>
      </c>
      <c r="T3" s="44">
        <v>2008</v>
      </c>
      <c r="U3" s="44">
        <v>2009</v>
      </c>
      <c r="V3" s="44">
        <v>2010</v>
      </c>
      <c r="W3" s="44">
        <v>2011</v>
      </c>
      <c r="X3" s="44">
        <v>2012</v>
      </c>
      <c r="Y3" s="44">
        <v>2013</v>
      </c>
      <c r="Z3" s="44">
        <v>2014</v>
      </c>
      <c r="AA3" s="44">
        <v>2015</v>
      </c>
      <c r="AB3" s="45">
        <v>2016</v>
      </c>
      <c r="AC3" s="82">
        <v>2017</v>
      </c>
    </row>
    <row r="4" spans="1:29" x14ac:dyDescent="0.25">
      <c r="A4" s="8" t="s">
        <v>96</v>
      </c>
      <c r="B4" s="46">
        <v>1039</v>
      </c>
      <c r="C4" s="46">
        <v>1116</v>
      </c>
      <c r="D4" s="46">
        <v>1178</v>
      </c>
      <c r="E4" s="46">
        <v>1197</v>
      </c>
      <c r="F4" s="46">
        <v>1150</v>
      </c>
      <c r="G4" s="46">
        <v>1115</v>
      </c>
      <c r="H4" s="46">
        <v>1095</v>
      </c>
      <c r="I4" s="46">
        <v>1093</v>
      </c>
      <c r="J4" s="46">
        <v>1067</v>
      </c>
      <c r="K4" s="46">
        <v>1075.6899999999998</v>
      </c>
      <c r="L4" s="46">
        <v>1102.76</v>
      </c>
      <c r="M4" s="46">
        <v>1099.6500000000001</v>
      </c>
      <c r="N4" s="46">
        <v>1195</v>
      </c>
      <c r="O4" s="46">
        <v>1217.6991999999993</v>
      </c>
      <c r="P4" s="46">
        <v>1218.8499999999992</v>
      </c>
      <c r="Q4" s="46">
        <v>1176.0566999999996</v>
      </c>
      <c r="R4" s="46">
        <v>1194.8448999999998</v>
      </c>
      <c r="S4" s="46">
        <v>1247.1884999999997</v>
      </c>
      <c r="T4" s="46">
        <v>1311.1620999999991</v>
      </c>
      <c r="U4" s="46">
        <v>1413.5489999999998</v>
      </c>
      <c r="V4" s="46">
        <v>1413.4433999999997</v>
      </c>
      <c r="W4" s="46">
        <v>1511.2336000000003</v>
      </c>
      <c r="X4" s="47">
        <v>1593.1671000000001</v>
      </c>
      <c r="Y4" s="42">
        <v>1566.3321999999987</v>
      </c>
      <c r="Z4" s="42">
        <v>1541.1468999999995</v>
      </c>
      <c r="AA4" s="42">
        <v>1536.3988999999995</v>
      </c>
      <c r="AB4" s="61">
        <v>1496.2629999999999</v>
      </c>
      <c r="AC4" s="61">
        <v>1540.6443000000004</v>
      </c>
    </row>
    <row r="5" spans="1:29" x14ac:dyDescent="0.25">
      <c r="A5" s="8" t="s">
        <v>97</v>
      </c>
      <c r="B5" s="46">
        <v>3190</v>
      </c>
      <c r="C5" s="46">
        <v>3215</v>
      </c>
      <c r="D5" s="46">
        <v>3256</v>
      </c>
      <c r="E5" s="46">
        <v>3239</v>
      </c>
      <c r="F5" s="46">
        <v>3194</v>
      </c>
      <c r="G5" s="46">
        <v>3254</v>
      </c>
      <c r="H5" s="46">
        <v>2928</v>
      </c>
      <c r="I5" s="46">
        <v>2909</v>
      </c>
      <c r="J5" s="46">
        <v>2955</v>
      </c>
      <c r="K5" s="46">
        <v>3206</v>
      </c>
      <c r="L5" s="46">
        <v>3484</v>
      </c>
      <c r="M5" s="46">
        <v>3745</v>
      </c>
      <c r="N5" s="46">
        <v>4072</v>
      </c>
      <c r="O5" s="46">
        <v>4200.6521000000021</v>
      </c>
      <c r="P5" s="46">
        <v>4267.6219000000037</v>
      </c>
      <c r="Q5" s="46">
        <v>4130.3830000000034</v>
      </c>
      <c r="R5" s="46">
        <v>4179.5403000000078</v>
      </c>
      <c r="S5" s="46">
        <v>4237.118500000005</v>
      </c>
      <c r="T5" s="46">
        <v>4203.0948000000053</v>
      </c>
      <c r="U5" s="46">
        <v>4244.8988000000036</v>
      </c>
      <c r="V5" s="46">
        <v>4417.4443000000056</v>
      </c>
      <c r="W5" s="46">
        <v>4520.2872000000034</v>
      </c>
      <c r="X5" s="47">
        <v>4526.8569999999991</v>
      </c>
      <c r="Y5" s="43">
        <v>4660.219900000001</v>
      </c>
      <c r="Z5" s="43">
        <v>4884.7232000000058</v>
      </c>
      <c r="AA5" s="43">
        <v>4976.0738000000065</v>
      </c>
      <c r="AB5" s="61">
        <v>5070.3757999999998</v>
      </c>
      <c r="AC5" s="61">
        <v>5098.4213999999993</v>
      </c>
    </row>
    <row r="6" spans="1:29" x14ac:dyDescent="0.25">
      <c r="A6" s="8" t="s">
        <v>98</v>
      </c>
      <c r="B6" s="46">
        <v>3410</v>
      </c>
      <c r="C6" s="46">
        <v>3633</v>
      </c>
      <c r="D6" s="46">
        <v>3885</v>
      </c>
      <c r="E6" s="46">
        <v>4073</v>
      </c>
      <c r="F6" s="46">
        <v>4044</v>
      </c>
      <c r="G6" s="46">
        <v>3685</v>
      </c>
      <c r="H6" s="46">
        <v>3516</v>
      </c>
      <c r="I6" s="46">
        <v>3722</v>
      </c>
      <c r="J6" s="46">
        <v>3880</v>
      </c>
      <c r="K6" s="46">
        <v>4074.0000000000005</v>
      </c>
      <c r="L6" s="46">
        <v>4118.829999999999</v>
      </c>
      <c r="M6" s="46">
        <v>4497.7</v>
      </c>
      <c r="N6" s="46">
        <v>4804</v>
      </c>
      <c r="O6" s="46">
        <v>4724.6493000000073</v>
      </c>
      <c r="P6" s="46">
        <v>4745.6440000000066</v>
      </c>
      <c r="Q6" s="46">
        <v>4934.6425000000054</v>
      </c>
      <c r="R6" s="46">
        <v>5076.8449000000046</v>
      </c>
      <c r="S6" s="46">
        <v>5224.2918000000082</v>
      </c>
      <c r="T6" s="46">
        <v>5420.6063000000013</v>
      </c>
      <c r="U6" s="46">
        <v>5610.1196000000036</v>
      </c>
      <c r="V6" s="46">
        <v>5633.0961999999981</v>
      </c>
      <c r="W6" s="46">
        <v>5571.9941000000026</v>
      </c>
      <c r="X6" s="47">
        <v>5454.4483157894729</v>
      </c>
      <c r="Y6" s="43">
        <v>5477.6741000000075</v>
      </c>
      <c r="Z6" s="43">
        <v>5574.560100000007</v>
      </c>
      <c r="AA6" s="43">
        <v>5585.9241000000029</v>
      </c>
      <c r="AB6" s="61">
        <v>5829.5590999999986</v>
      </c>
      <c r="AC6" s="61">
        <v>6131.2646000000004</v>
      </c>
    </row>
    <row r="7" spans="1:29" x14ac:dyDescent="0.25">
      <c r="A7" s="8" t="s">
        <v>38</v>
      </c>
      <c r="B7" s="46">
        <v>1235</v>
      </c>
      <c r="C7" s="46">
        <v>1291</v>
      </c>
      <c r="D7" s="46">
        <v>1428</v>
      </c>
      <c r="E7" s="46">
        <v>1496</v>
      </c>
      <c r="F7" s="46">
        <v>1500</v>
      </c>
      <c r="G7" s="46">
        <v>1448</v>
      </c>
      <c r="H7" s="46">
        <v>1452</v>
      </c>
      <c r="I7" s="46">
        <v>1421</v>
      </c>
      <c r="J7" s="46">
        <v>1454</v>
      </c>
      <c r="K7" s="46">
        <v>1421</v>
      </c>
      <c r="L7" s="46">
        <v>1467</v>
      </c>
      <c r="M7" s="46">
        <v>1503</v>
      </c>
      <c r="N7" s="46">
        <v>1572</v>
      </c>
      <c r="O7" s="46">
        <v>1644.9755000000009</v>
      </c>
      <c r="P7" s="46">
        <v>1644.5245999999995</v>
      </c>
      <c r="Q7" s="46">
        <v>1612.9031999999997</v>
      </c>
      <c r="R7" s="46">
        <v>1664.3557999999998</v>
      </c>
      <c r="S7" s="46">
        <v>1772.5158999999999</v>
      </c>
      <c r="T7" s="46">
        <v>1870.8891000000015</v>
      </c>
      <c r="U7" s="46">
        <v>1979.1786000000027</v>
      </c>
      <c r="V7" s="46">
        <v>1970.6341000000007</v>
      </c>
      <c r="W7" s="46">
        <v>1942.9622000000002</v>
      </c>
      <c r="X7" s="47">
        <v>1990.6005</v>
      </c>
      <c r="Y7" s="43">
        <v>1988.3621999999996</v>
      </c>
      <c r="Z7" s="43">
        <v>1926.2973000000018</v>
      </c>
      <c r="AA7" s="43">
        <v>1951.5720000000006</v>
      </c>
      <c r="AB7" s="61">
        <v>1954.2362000000001</v>
      </c>
      <c r="AC7" s="61">
        <v>2115.8083999999999</v>
      </c>
    </row>
    <row r="8" spans="1:29" x14ac:dyDescent="0.25">
      <c r="A8" s="8" t="s">
        <v>99</v>
      </c>
      <c r="B8" s="46">
        <v>1332</v>
      </c>
      <c r="C8" s="46">
        <v>1350</v>
      </c>
      <c r="D8" s="46">
        <v>1424</v>
      </c>
      <c r="E8" s="46">
        <v>1454</v>
      </c>
      <c r="F8" s="46">
        <v>1452</v>
      </c>
      <c r="G8" s="46">
        <v>1427</v>
      </c>
      <c r="H8" s="46">
        <v>1414</v>
      </c>
      <c r="I8" s="46">
        <v>1402</v>
      </c>
      <c r="J8" s="46">
        <v>1423</v>
      </c>
      <c r="K8" s="46">
        <v>1464</v>
      </c>
      <c r="L8" s="46">
        <v>1495</v>
      </c>
      <c r="M8" s="46">
        <v>1463</v>
      </c>
      <c r="N8" s="46">
        <v>1489</v>
      </c>
      <c r="O8" s="46">
        <v>1474.8955999999996</v>
      </c>
      <c r="P8" s="46">
        <v>1453.171399999999</v>
      </c>
      <c r="Q8" s="46">
        <v>1420.9962000000003</v>
      </c>
      <c r="R8" s="46">
        <v>1431.873099999998</v>
      </c>
      <c r="S8" s="46">
        <v>1467.3815999999986</v>
      </c>
      <c r="T8" s="46">
        <v>1526.5634000000002</v>
      </c>
      <c r="U8" s="46">
        <v>1569.4076999999991</v>
      </c>
      <c r="V8" s="46">
        <v>1716.6665999999991</v>
      </c>
      <c r="W8" s="46">
        <v>1763.4002999999989</v>
      </c>
      <c r="X8" s="47">
        <v>1760.8373999999999</v>
      </c>
      <c r="Y8" s="43">
        <v>1797.2287999999978</v>
      </c>
      <c r="Z8" s="43">
        <v>1801.862799999999</v>
      </c>
      <c r="AA8" s="43">
        <v>1836.7100999999998</v>
      </c>
      <c r="AB8" s="61">
        <v>1938.2553000000003</v>
      </c>
      <c r="AC8" s="61">
        <v>1906.3273199999999</v>
      </c>
    </row>
    <row r="9" spans="1:29" x14ac:dyDescent="0.25">
      <c r="A9" s="8" t="s">
        <v>100</v>
      </c>
      <c r="B9" s="46">
        <v>3061</v>
      </c>
      <c r="C9" s="46">
        <v>3061</v>
      </c>
      <c r="D9" s="46">
        <v>3095</v>
      </c>
      <c r="E9" s="46">
        <v>3045</v>
      </c>
      <c r="F9" s="46">
        <v>2953</v>
      </c>
      <c r="G9" s="46">
        <v>2757</v>
      </c>
      <c r="H9" s="46">
        <v>2663</v>
      </c>
      <c r="I9" s="46">
        <v>2444</v>
      </c>
      <c r="J9" s="46">
        <v>2586</v>
      </c>
      <c r="K9" s="46">
        <v>2654</v>
      </c>
      <c r="L9" s="46">
        <v>2814</v>
      </c>
      <c r="M9" s="46">
        <v>3026</v>
      </c>
      <c r="N9" s="46">
        <v>3120</v>
      </c>
      <c r="O9" s="46">
        <v>3381.6002000000012</v>
      </c>
      <c r="P9" s="46">
        <v>3350.1598000000067</v>
      </c>
      <c r="Q9" s="46">
        <v>3462.9799000000035</v>
      </c>
      <c r="R9" s="46">
        <v>3538.3988000000031</v>
      </c>
      <c r="S9" s="46">
        <v>3617.0306000000005</v>
      </c>
      <c r="T9" s="46">
        <v>3809.3937999999994</v>
      </c>
      <c r="U9" s="46">
        <v>4120.1972000000069</v>
      </c>
      <c r="V9" s="46">
        <v>4204.3876000000027</v>
      </c>
      <c r="W9" s="46">
        <v>4326.8299000000034</v>
      </c>
      <c r="X9" s="47">
        <v>4618.7335999999978</v>
      </c>
      <c r="Y9" s="43">
        <v>4700.077700000008</v>
      </c>
      <c r="Z9" s="43">
        <v>4806.4541999999992</v>
      </c>
      <c r="AA9" s="43">
        <v>4958.3806000000113</v>
      </c>
      <c r="AB9" s="61">
        <v>5104.5578999999989</v>
      </c>
      <c r="AC9" s="61">
        <v>5191.0799200000001</v>
      </c>
    </row>
    <row r="10" spans="1:29" x14ac:dyDescent="0.25">
      <c r="A10" s="8" t="s">
        <v>101</v>
      </c>
      <c r="B10" s="46">
        <v>2502</v>
      </c>
      <c r="C10" s="46">
        <v>2526</v>
      </c>
      <c r="D10" s="46">
        <v>2626</v>
      </c>
      <c r="E10" s="46">
        <v>2594</v>
      </c>
      <c r="F10" s="46">
        <v>2494</v>
      </c>
      <c r="G10" s="46">
        <v>2347</v>
      </c>
      <c r="H10" s="46">
        <v>2215</v>
      </c>
      <c r="I10" s="46">
        <v>2177</v>
      </c>
      <c r="J10" s="46">
        <v>2181</v>
      </c>
      <c r="K10" s="46">
        <v>2209</v>
      </c>
      <c r="L10" s="46">
        <v>2277</v>
      </c>
      <c r="M10" s="46">
        <v>2416</v>
      </c>
      <c r="N10" s="46">
        <v>2514</v>
      </c>
      <c r="O10" s="46">
        <v>2563.6622000000029</v>
      </c>
      <c r="P10" s="46">
        <v>2568.8339000000019</v>
      </c>
      <c r="Q10" s="46">
        <v>2475.6557999999982</v>
      </c>
      <c r="R10" s="46">
        <v>2573.5352000000021</v>
      </c>
      <c r="S10" s="46">
        <v>2590.8381999999988</v>
      </c>
      <c r="T10" s="46">
        <v>2713.0156000000006</v>
      </c>
      <c r="U10" s="46">
        <v>2719.4747000000025</v>
      </c>
      <c r="V10" s="46">
        <v>2780.3936000000012</v>
      </c>
      <c r="W10" s="46">
        <v>2872.448800000001</v>
      </c>
      <c r="X10" s="47">
        <v>2847.1645000000017</v>
      </c>
      <c r="Y10" s="43">
        <v>2889.7760000000067</v>
      </c>
      <c r="Z10" s="43">
        <v>2904.3430000000071</v>
      </c>
      <c r="AA10" s="43">
        <v>2941.2932000000042</v>
      </c>
      <c r="AB10" s="61">
        <v>3032.9584000000013</v>
      </c>
      <c r="AC10" s="61">
        <v>3031.45939</v>
      </c>
    </row>
    <row r="11" spans="1:29" x14ac:dyDescent="0.25">
      <c r="A11" s="8" t="s">
        <v>57</v>
      </c>
      <c r="B11" s="46">
        <v>786</v>
      </c>
      <c r="C11" s="46">
        <v>779</v>
      </c>
      <c r="D11" s="46">
        <v>866</v>
      </c>
      <c r="E11" s="46">
        <v>920</v>
      </c>
      <c r="F11" s="46">
        <v>933</v>
      </c>
      <c r="G11" s="46">
        <v>835</v>
      </c>
      <c r="H11" s="46">
        <v>905</v>
      </c>
      <c r="I11" s="46">
        <v>750</v>
      </c>
      <c r="J11" s="46">
        <v>768</v>
      </c>
      <c r="K11" s="46">
        <v>920.5999999999998</v>
      </c>
      <c r="L11" s="46">
        <v>1056.33</v>
      </c>
      <c r="M11" s="46">
        <v>706.19999999999993</v>
      </c>
      <c r="N11" s="46">
        <v>481</v>
      </c>
      <c r="O11" s="46">
        <v>498.9156000000005</v>
      </c>
      <c r="P11" s="46">
        <v>490.28340000000077</v>
      </c>
      <c r="Q11" s="46">
        <v>396.68050000000039</v>
      </c>
      <c r="R11" s="46">
        <v>442.61690000000044</v>
      </c>
      <c r="S11" s="46">
        <v>482.15340000000037</v>
      </c>
      <c r="T11" s="46">
        <v>465.93300000000045</v>
      </c>
      <c r="U11" s="46">
        <v>532.81630000000018</v>
      </c>
      <c r="V11" s="46">
        <v>492.72150000000073</v>
      </c>
      <c r="W11" s="46">
        <v>420.18040000000036</v>
      </c>
      <c r="X11" s="47">
        <v>388.0514</v>
      </c>
      <c r="Y11" s="43">
        <v>389.15470000000005</v>
      </c>
      <c r="Z11" s="43">
        <v>401.95850000000013</v>
      </c>
      <c r="AA11" s="43">
        <v>438.19500000000016</v>
      </c>
      <c r="AB11" s="61">
        <v>421.68080000000003</v>
      </c>
      <c r="AC11" s="61">
        <v>465.77359999999993</v>
      </c>
    </row>
    <row r="12" spans="1:29" s="12" customFormat="1" x14ac:dyDescent="0.25">
      <c r="A12" s="44" t="s">
        <v>68</v>
      </c>
      <c r="B12" s="45">
        <f>SUM(B4:B11)</f>
        <v>16555</v>
      </c>
      <c r="C12" s="45">
        <f>SUM(C4:C11)</f>
        <v>16971</v>
      </c>
      <c r="D12" s="45">
        <f>SUM(D4:D11)</f>
        <v>17758</v>
      </c>
      <c r="E12" s="45">
        <f>SUM(E4:E11)</f>
        <v>18018</v>
      </c>
      <c r="F12" s="45">
        <f>SUM(F4:F11)</f>
        <v>17720</v>
      </c>
      <c r="G12" s="45">
        <f>SUM(G4:G11)</f>
        <v>16868</v>
      </c>
      <c r="H12" s="45">
        <f>SUM(H4:H11)</f>
        <v>16188</v>
      </c>
      <c r="I12" s="45">
        <f>SUM(I4:I11)</f>
        <v>15918</v>
      </c>
      <c r="J12" s="45">
        <f>SUM(J4:J11)</f>
        <v>16314</v>
      </c>
      <c r="K12" s="45">
        <f>SUM(K4:K11)</f>
        <v>17024.29</v>
      </c>
      <c r="L12" s="45">
        <f>SUM(L4:L11)</f>
        <v>17814.919999999998</v>
      </c>
      <c r="M12" s="45">
        <f>SUM(M4:M11)</f>
        <v>18456.55</v>
      </c>
      <c r="N12" s="45">
        <f>SUM(N4:N11)</f>
        <v>19247</v>
      </c>
      <c r="O12" s="45">
        <f>SUM(O4:O11)</f>
        <v>19707.049700000014</v>
      </c>
      <c r="P12" s="45">
        <f>SUM(P4:P11)</f>
        <v>19739.089000000018</v>
      </c>
      <c r="Q12" s="45">
        <f>SUM(Q4:Q11)</f>
        <v>19610.297800000008</v>
      </c>
      <c r="R12" s="45">
        <f>SUM(R4:R11)</f>
        <v>20102.009900000015</v>
      </c>
      <c r="S12" s="45">
        <f>SUM(S4:S11)</f>
        <v>20638.518500000009</v>
      </c>
      <c r="T12" s="45">
        <f>SUM(T4:T11)</f>
        <v>21320.658100000011</v>
      </c>
      <c r="U12" s="45">
        <f>SUM(U4:U11)</f>
        <v>22189.641900000017</v>
      </c>
      <c r="V12" s="45">
        <f>SUM(V4:V11)</f>
        <v>22628.787300000004</v>
      </c>
      <c r="W12" s="45">
        <f>SUM(W4:W11)</f>
        <v>22929.336500000012</v>
      </c>
      <c r="X12" s="45">
        <f>SUM(X4:X11)</f>
        <v>23179.859815789474</v>
      </c>
      <c r="Y12" s="45">
        <f>SUM(Y4:Y11)</f>
        <v>23468.825600000018</v>
      </c>
      <c r="Z12" s="45">
        <f>SUM(Z4:Z11)</f>
        <v>23841.346000000023</v>
      </c>
      <c r="AA12" s="45">
        <f>SUM(AA4:AA11)</f>
        <v>24224.547700000025</v>
      </c>
      <c r="AB12" s="45">
        <f>SUM(AB4:AB11)</f>
        <v>24847.886499999997</v>
      </c>
      <c r="AC12" s="82">
        <f>SUM(AC4:AC11)</f>
        <v>25480.77893</v>
      </c>
    </row>
    <row r="13" spans="1:29" x14ac:dyDescent="0.25">
      <c r="AB13" s="46"/>
      <c r="AC13" s="46"/>
    </row>
    <row r="14" spans="1:29" s="12" customFormat="1" x14ac:dyDescent="0.25">
      <c r="A14" s="44" t="s">
        <v>2</v>
      </c>
      <c r="B14" s="44">
        <v>1990</v>
      </c>
      <c r="C14" s="44">
        <v>1991</v>
      </c>
      <c r="D14" s="44">
        <v>1992</v>
      </c>
      <c r="E14" s="44">
        <v>1993</v>
      </c>
      <c r="F14" s="44">
        <v>1994</v>
      </c>
      <c r="G14" s="44">
        <v>1995</v>
      </c>
      <c r="H14" s="44">
        <v>1996</v>
      </c>
      <c r="I14" s="44">
        <v>1997</v>
      </c>
      <c r="J14" s="44">
        <v>1998</v>
      </c>
      <c r="K14" s="44">
        <v>1999</v>
      </c>
      <c r="L14" s="44">
        <v>2000</v>
      </c>
      <c r="M14" s="44">
        <v>2001</v>
      </c>
      <c r="N14" s="44">
        <v>2002</v>
      </c>
      <c r="O14" s="44">
        <v>2003</v>
      </c>
      <c r="P14" s="44">
        <v>2004</v>
      </c>
      <c r="Q14" s="44">
        <v>2005</v>
      </c>
      <c r="R14" s="44">
        <v>2006</v>
      </c>
      <c r="S14" s="44">
        <v>2007</v>
      </c>
      <c r="T14" s="44">
        <v>2008</v>
      </c>
      <c r="U14" s="44">
        <v>2009</v>
      </c>
      <c r="V14" s="44">
        <v>2010</v>
      </c>
      <c r="W14" s="44">
        <v>2011</v>
      </c>
      <c r="X14" s="44">
        <v>2012</v>
      </c>
      <c r="Y14" s="44">
        <v>2013</v>
      </c>
      <c r="Z14" s="44">
        <v>2014</v>
      </c>
      <c r="AA14" s="44">
        <v>2015</v>
      </c>
      <c r="AB14" s="45">
        <v>2016</v>
      </c>
      <c r="AC14" s="82">
        <v>2017</v>
      </c>
    </row>
    <row r="15" spans="1:29" x14ac:dyDescent="0.25">
      <c r="A15" s="8" t="s">
        <v>96</v>
      </c>
      <c r="B15" s="46">
        <v>895</v>
      </c>
      <c r="C15" s="46">
        <v>909</v>
      </c>
      <c r="D15" s="46">
        <v>936</v>
      </c>
      <c r="E15" s="46">
        <v>927</v>
      </c>
      <c r="F15" s="46">
        <v>877</v>
      </c>
      <c r="G15" s="46">
        <v>838</v>
      </c>
      <c r="H15" s="46">
        <v>829</v>
      </c>
      <c r="I15" s="46">
        <v>808</v>
      </c>
      <c r="J15" s="46">
        <v>779</v>
      </c>
      <c r="K15" s="46">
        <v>1171.77</v>
      </c>
      <c r="L15" s="46">
        <v>629.23</v>
      </c>
      <c r="M15" s="46">
        <v>1108.72</v>
      </c>
      <c r="N15" s="46">
        <v>715</v>
      </c>
      <c r="O15" s="46">
        <v>716.32630000000017</v>
      </c>
      <c r="P15" s="46">
        <v>688.99499999999978</v>
      </c>
      <c r="Q15" s="46">
        <v>684.03379999999993</v>
      </c>
      <c r="R15" s="46">
        <v>591.52979999999968</v>
      </c>
      <c r="S15" s="46">
        <v>579.38190000000009</v>
      </c>
      <c r="T15" s="46">
        <v>574.91960000000006</v>
      </c>
      <c r="U15" s="46">
        <v>592.79780000000017</v>
      </c>
      <c r="V15" s="46">
        <v>604.73010000000011</v>
      </c>
      <c r="W15" s="46">
        <v>583.50270000000023</v>
      </c>
      <c r="X15" s="48">
        <v>575.71330000000012</v>
      </c>
      <c r="Y15" s="42">
        <v>569.82200000000046</v>
      </c>
      <c r="Z15" s="42">
        <v>557.25960000000009</v>
      </c>
      <c r="AA15" s="42">
        <v>524.40260000000012</v>
      </c>
      <c r="AB15" s="61">
        <v>519.65660000000003</v>
      </c>
      <c r="AC15" s="46">
        <v>515.15320000000008</v>
      </c>
    </row>
    <row r="16" spans="1:29" x14ac:dyDescent="0.25">
      <c r="A16" s="8" t="s">
        <v>97</v>
      </c>
      <c r="B16" s="46">
        <v>2438</v>
      </c>
      <c r="C16" s="46">
        <v>2499</v>
      </c>
      <c r="D16" s="46">
        <v>2482</v>
      </c>
      <c r="E16" s="46">
        <v>2445</v>
      </c>
      <c r="F16" s="46">
        <v>2601</v>
      </c>
      <c r="G16" s="46">
        <v>2561</v>
      </c>
      <c r="H16" s="46">
        <v>2481</v>
      </c>
      <c r="I16" s="46">
        <v>2489</v>
      </c>
      <c r="J16" s="46">
        <v>2424</v>
      </c>
      <c r="K16" s="46">
        <v>2500</v>
      </c>
      <c r="L16" s="46">
        <v>2506</v>
      </c>
      <c r="M16" s="46">
        <v>2518</v>
      </c>
      <c r="N16" s="46">
        <v>2558</v>
      </c>
      <c r="O16" s="46">
        <v>2515.8423000000021</v>
      </c>
      <c r="P16" s="46">
        <v>2453.103099999998</v>
      </c>
      <c r="Q16" s="46">
        <v>2257.1783999999998</v>
      </c>
      <c r="R16" s="46">
        <v>2175.5870999999979</v>
      </c>
      <c r="S16" s="46">
        <v>2160.3489999999979</v>
      </c>
      <c r="T16" s="46">
        <v>2136.0300999999972</v>
      </c>
      <c r="U16" s="46">
        <v>2134.1496999999963</v>
      </c>
      <c r="V16" s="46">
        <v>2104.773899999996</v>
      </c>
      <c r="W16" s="46">
        <v>2071.1217999999953</v>
      </c>
      <c r="X16" s="48">
        <v>1980.605499999996</v>
      </c>
      <c r="Y16" s="43">
        <v>1940.6890999999971</v>
      </c>
      <c r="Z16" s="43">
        <v>1920.8395999999977</v>
      </c>
      <c r="AA16" s="43">
        <v>1954.0324999999953</v>
      </c>
      <c r="AB16" s="61">
        <v>1972.1266999999998</v>
      </c>
      <c r="AC16" s="46">
        <v>1994.8688999999999</v>
      </c>
    </row>
    <row r="17" spans="1:29" x14ac:dyDescent="0.25">
      <c r="A17" s="8" t="s">
        <v>98</v>
      </c>
      <c r="B17" s="46">
        <v>2715</v>
      </c>
      <c r="C17" s="46">
        <v>2811</v>
      </c>
      <c r="D17" s="46">
        <v>2820</v>
      </c>
      <c r="E17" s="46">
        <v>2819</v>
      </c>
      <c r="F17" s="46">
        <v>2746</v>
      </c>
      <c r="G17" s="46">
        <v>2666</v>
      </c>
      <c r="H17" s="46">
        <v>2535</v>
      </c>
      <c r="I17" s="46">
        <v>2566</v>
      </c>
      <c r="J17" s="46">
        <v>2508</v>
      </c>
      <c r="K17" s="46">
        <v>2517.9</v>
      </c>
      <c r="L17" s="46">
        <v>2509.73</v>
      </c>
      <c r="M17" s="46">
        <v>3585.7999999999997</v>
      </c>
      <c r="N17" s="46">
        <v>2480</v>
      </c>
      <c r="O17" s="46">
        <v>2372.3270000000007</v>
      </c>
      <c r="P17" s="46">
        <v>2274.0419999999995</v>
      </c>
      <c r="Q17" s="46">
        <v>2005.814799999996</v>
      </c>
      <c r="R17" s="46">
        <v>1604.9206999999965</v>
      </c>
      <c r="S17" s="46">
        <v>1638.5777999999991</v>
      </c>
      <c r="T17" s="46">
        <v>1613.4578999999972</v>
      </c>
      <c r="U17" s="46">
        <v>1635.4336999999971</v>
      </c>
      <c r="V17" s="46">
        <v>1626.4716999999971</v>
      </c>
      <c r="W17" s="46">
        <v>1541.5329999999994</v>
      </c>
      <c r="X17" s="48">
        <v>1514.7553000000021</v>
      </c>
      <c r="Y17" s="43">
        <v>1453.7153157894732</v>
      </c>
      <c r="Z17" s="43">
        <v>1439.9753157894729</v>
      </c>
      <c r="AA17" s="43">
        <v>1468.3223157894718</v>
      </c>
      <c r="AB17" s="61">
        <v>1487.0611052631571</v>
      </c>
      <c r="AC17" s="46">
        <v>1498.5703000000008</v>
      </c>
    </row>
    <row r="18" spans="1:29" x14ac:dyDescent="0.25">
      <c r="A18" s="8" t="s">
        <v>38</v>
      </c>
      <c r="B18" s="46">
        <v>374</v>
      </c>
      <c r="C18" s="46">
        <v>412</v>
      </c>
      <c r="D18" s="46">
        <v>444</v>
      </c>
      <c r="E18" s="46">
        <v>457</v>
      </c>
      <c r="F18" s="46">
        <v>456</v>
      </c>
      <c r="G18" s="46">
        <v>454</v>
      </c>
      <c r="H18" s="46">
        <v>471</v>
      </c>
      <c r="I18" s="46">
        <v>475</v>
      </c>
      <c r="J18" s="46">
        <v>489</v>
      </c>
      <c r="K18" s="46">
        <v>509</v>
      </c>
      <c r="L18" s="46">
        <v>553</v>
      </c>
      <c r="M18" s="46">
        <v>574</v>
      </c>
      <c r="N18" s="46">
        <v>611</v>
      </c>
      <c r="O18" s="46">
        <v>627.74520000000075</v>
      </c>
      <c r="P18" s="46">
        <v>635.64740000000052</v>
      </c>
      <c r="Q18" s="46">
        <v>649.12420000000043</v>
      </c>
      <c r="R18" s="46">
        <v>649.92450000000088</v>
      </c>
      <c r="S18" s="46">
        <v>657.00439999999958</v>
      </c>
      <c r="T18" s="46">
        <v>694.11050000000046</v>
      </c>
      <c r="U18" s="46">
        <v>763.99699999999905</v>
      </c>
      <c r="V18" s="46">
        <v>706.20659999999987</v>
      </c>
      <c r="W18" s="46">
        <v>663.16099999999972</v>
      </c>
      <c r="X18" s="48">
        <v>678.64290000000074</v>
      </c>
      <c r="Y18" s="43">
        <v>653.97869999999978</v>
      </c>
      <c r="Z18" s="43">
        <v>603.90259999999967</v>
      </c>
      <c r="AA18" s="43">
        <v>602.46089999999981</v>
      </c>
      <c r="AB18" s="61">
        <v>563.90790000000004</v>
      </c>
      <c r="AC18" s="46">
        <v>609.71789999999987</v>
      </c>
    </row>
    <row r="19" spans="1:29" x14ac:dyDescent="0.25">
      <c r="A19" s="8" t="s">
        <v>99</v>
      </c>
      <c r="B19" s="46">
        <v>484</v>
      </c>
      <c r="C19" s="46">
        <v>495</v>
      </c>
      <c r="D19" s="46">
        <v>530</v>
      </c>
      <c r="E19" s="46">
        <v>582</v>
      </c>
      <c r="F19" s="46">
        <v>576</v>
      </c>
      <c r="G19" s="46">
        <v>573</v>
      </c>
      <c r="H19" s="46">
        <v>590</v>
      </c>
      <c r="I19" s="46">
        <v>595</v>
      </c>
      <c r="J19" s="46">
        <v>640</v>
      </c>
      <c r="K19" s="46">
        <v>678</v>
      </c>
      <c r="L19" s="46">
        <v>730</v>
      </c>
      <c r="M19" s="46">
        <v>722</v>
      </c>
      <c r="N19" s="46">
        <v>711</v>
      </c>
      <c r="O19" s="46">
        <v>742.50009999999907</v>
      </c>
      <c r="P19" s="46">
        <v>709.40119999999888</v>
      </c>
      <c r="Q19" s="46">
        <v>697.9636999999999</v>
      </c>
      <c r="R19" s="46">
        <v>689.44899999999927</v>
      </c>
      <c r="S19" s="46">
        <v>663.60499999999956</v>
      </c>
      <c r="T19" s="46">
        <v>684.80039999999974</v>
      </c>
      <c r="U19" s="46">
        <v>677.74069999999915</v>
      </c>
      <c r="V19" s="46">
        <v>689.74729999999886</v>
      </c>
      <c r="W19" s="46">
        <v>687.55489999999884</v>
      </c>
      <c r="X19" s="48">
        <v>693.16860000000065</v>
      </c>
      <c r="Y19" s="43">
        <v>695.20189999999945</v>
      </c>
      <c r="Z19" s="43">
        <v>687.33429999999953</v>
      </c>
      <c r="AA19" s="43">
        <v>705.83389999999895</v>
      </c>
      <c r="AB19" s="61">
        <v>678.25559999999996</v>
      </c>
      <c r="AC19" s="46">
        <v>693.16839999999991</v>
      </c>
    </row>
    <row r="20" spans="1:29" x14ac:dyDescent="0.25">
      <c r="A20" s="8" t="s">
        <v>100</v>
      </c>
      <c r="B20" s="46">
        <v>1081</v>
      </c>
      <c r="C20" s="46">
        <v>1129</v>
      </c>
      <c r="D20" s="46">
        <v>1191</v>
      </c>
      <c r="E20" s="46">
        <v>1197</v>
      </c>
      <c r="F20" s="46">
        <v>1161</v>
      </c>
      <c r="G20" s="46">
        <v>1105</v>
      </c>
      <c r="H20" s="46">
        <v>1071</v>
      </c>
      <c r="I20" s="46">
        <v>1055</v>
      </c>
      <c r="J20" s="46">
        <v>1123</v>
      </c>
      <c r="K20" s="46">
        <v>1127</v>
      </c>
      <c r="L20" s="46">
        <v>1180</v>
      </c>
      <c r="M20" s="46">
        <v>1240</v>
      </c>
      <c r="N20" s="46">
        <v>1278</v>
      </c>
      <c r="O20" s="46">
        <v>1328.4203999999982</v>
      </c>
      <c r="P20" s="46">
        <v>1430.1733999999992</v>
      </c>
      <c r="Q20" s="46">
        <v>1438.8794999999975</v>
      </c>
      <c r="R20" s="46">
        <v>1397.9459999999983</v>
      </c>
      <c r="S20" s="46">
        <v>1420.1914999999981</v>
      </c>
      <c r="T20" s="46">
        <v>1395.9273999999959</v>
      </c>
      <c r="U20" s="46">
        <v>1446.5467999999944</v>
      </c>
      <c r="V20" s="46">
        <v>1428.3845999999983</v>
      </c>
      <c r="W20" s="46">
        <v>1414.8860999999979</v>
      </c>
      <c r="X20" s="48">
        <v>1490.8137999999979</v>
      </c>
      <c r="Y20" s="43">
        <v>1585.6630999999963</v>
      </c>
      <c r="Z20" s="43">
        <v>1575.5436999999977</v>
      </c>
      <c r="AA20" s="43">
        <v>1621.2627999999961</v>
      </c>
      <c r="AB20" s="61">
        <v>1572.3024999999998</v>
      </c>
      <c r="AC20" s="46">
        <v>1589.4708000000001</v>
      </c>
    </row>
    <row r="21" spans="1:29" x14ac:dyDescent="0.25">
      <c r="A21" s="8" t="s">
        <v>101</v>
      </c>
      <c r="B21" s="46">
        <v>660</v>
      </c>
      <c r="C21" s="46">
        <v>668</v>
      </c>
      <c r="D21" s="46">
        <v>709</v>
      </c>
      <c r="E21" s="46">
        <v>742</v>
      </c>
      <c r="F21" s="46">
        <v>748</v>
      </c>
      <c r="G21" s="46">
        <v>723</v>
      </c>
      <c r="H21" s="46">
        <v>738</v>
      </c>
      <c r="I21" s="46">
        <v>755</v>
      </c>
      <c r="J21" s="46">
        <v>784</v>
      </c>
      <c r="K21" s="46">
        <v>764</v>
      </c>
      <c r="L21" s="46">
        <v>753</v>
      </c>
      <c r="M21" s="46">
        <v>826</v>
      </c>
      <c r="N21" s="46">
        <v>861</v>
      </c>
      <c r="O21" s="46">
        <v>872.38199999999949</v>
      </c>
      <c r="P21" s="46">
        <v>868.76999999999953</v>
      </c>
      <c r="Q21" s="46">
        <v>873.31079999999838</v>
      </c>
      <c r="R21" s="46">
        <v>880.40069999999866</v>
      </c>
      <c r="S21" s="46">
        <v>873.09249999999827</v>
      </c>
      <c r="T21" s="46">
        <v>866.01909999999941</v>
      </c>
      <c r="U21" s="46">
        <v>859.01639999999929</v>
      </c>
      <c r="V21" s="46">
        <v>850.3870999999989</v>
      </c>
      <c r="W21" s="46">
        <v>836.63039999999853</v>
      </c>
      <c r="X21" s="48">
        <v>833.98240000000123</v>
      </c>
      <c r="Y21" s="43">
        <v>842.09819999999888</v>
      </c>
      <c r="Z21" s="43">
        <v>847.64109999999789</v>
      </c>
      <c r="AA21" s="43">
        <v>864.56569999999851</v>
      </c>
      <c r="AB21" s="61">
        <v>888.59569999999985</v>
      </c>
      <c r="AC21" s="46">
        <v>950.68520000000001</v>
      </c>
    </row>
    <row r="22" spans="1:29" x14ac:dyDescent="0.25">
      <c r="A22" s="8" t="s">
        <v>57</v>
      </c>
      <c r="B22" s="46">
        <v>8460</v>
      </c>
      <c r="C22" s="46">
        <v>8581</v>
      </c>
      <c r="D22" s="46">
        <v>9137</v>
      </c>
      <c r="E22" s="46">
        <v>9105</v>
      </c>
      <c r="F22" s="46">
        <v>8333</v>
      </c>
      <c r="G22" s="46">
        <v>8085</v>
      </c>
      <c r="H22" s="46">
        <v>8040</v>
      </c>
      <c r="I22" s="46">
        <v>8027</v>
      </c>
      <c r="J22" s="46">
        <v>8099</v>
      </c>
      <c r="K22" s="46">
        <v>7686</v>
      </c>
      <c r="L22" s="46">
        <v>8369.61</v>
      </c>
      <c r="M22" s="46">
        <v>7017.7999999999993</v>
      </c>
      <c r="N22" s="46">
        <v>8458</v>
      </c>
      <c r="O22" s="46">
        <v>8368.2169000000158</v>
      </c>
      <c r="P22" s="46">
        <v>8251.8440000000028</v>
      </c>
      <c r="Q22" s="46">
        <v>7812.6034000000327</v>
      </c>
      <c r="R22" s="46">
        <v>8462.5258000000103</v>
      </c>
      <c r="S22" s="46">
        <v>8554.4019000000171</v>
      </c>
      <c r="T22" s="46">
        <v>8834.3499000000065</v>
      </c>
      <c r="U22" s="46">
        <v>9289.8435999999856</v>
      </c>
      <c r="V22" s="46">
        <v>9525.2641999999632</v>
      </c>
      <c r="W22" s="46">
        <v>9410.8896000000004</v>
      </c>
      <c r="X22" s="48">
        <v>9273.1648736842471</v>
      </c>
      <c r="Y22" s="43">
        <v>9365.6234684210467</v>
      </c>
      <c r="Z22" s="43">
        <v>9575.2826315789316</v>
      </c>
      <c r="AA22" s="43">
        <v>9701.7936789473661</v>
      </c>
      <c r="AB22" s="61">
        <v>10088.116057894729</v>
      </c>
      <c r="AC22" s="46">
        <v>10484.495400000007</v>
      </c>
    </row>
    <row r="23" spans="1:29" s="12" customFormat="1" x14ac:dyDescent="0.25">
      <c r="A23" s="44" t="s">
        <v>68</v>
      </c>
      <c r="B23" s="45">
        <f>SUM(B15:B22)</f>
        <v>17107</v>
      </c>
      <c r="C23" s="45">
        <f>SUM(C15:C22)</f>
        <v>17504</v>
      </c>
      <c r="D23" s="45">
        <f>SUM(D15:D22)</f>
        <v>18249</v>
      </c>
      <c r="E23" s="45">
        <f>SUM(E15:E22)</f>
        <v>18274</v>
      </c>
      <c r="F23" s="45">
        <f>SUM(F15:F22)</f>
        <v>17498</v>
      </c>
      <c r="G23" s="45">
        <f>SUM(G15:G22)</f>
        <v>17005</v>
      </c>
      <c r="H23" s="45">
        <f>SUM(H15:H22)</f>
        <v>16755</v>
      </c>
      <c r="I23" s="45">
        <f>SUM(I15:I22)</f>
        <v>16770</v>
      </c>
      <c r="J23" s="45">
        <f>SUM(J15:J22)</f>
        <v>16846</v>
      </c>
      <c r="K23" s="45">
        <f>SUM(K15:K22)</f>
        <v>16953.669999999998</v>
      </c>
      <c r="L23" s="45">
        <f>SUM(L15:L22)</f>
        <v>17230.57</v>
      </c>
      <c r="M23" s="45">
        <f>SUM(M15:M22)</f>
        <v>17592.32</v>
      </c>
      <c r="N23" s="45">
        <f>SUM(N15:N22)</f>
        <v>17672</v>
      </c>
      <c r="O23" s="45">
        <f>SUM(O15:O22)</f>
        <v>17543.760200000015</v>
      </c>
      <c r="P23" s="45">
        <f>SUM(P15:P22)</f>
        <v>17311.9761</v>
      </c>
      <c r="Q23" s="45">
        <f>SUM(Q15:Q22)</f>
        <v>16418.908600000024</v>
      </c>
      <c r="R23" s="45">
        <f>SUM(R15:R22)</f>
        <v>16452.283600000002</v>
      </c>
      <c r="S23" s="45">
        <f>SUM(S15:S22)</f>
        <v>16546.60400000001</v>
      </c>
      <c r="T23" s="45">
        <f>SUM(T15:T22)</f>
        <v>16799.614899999997</v>
      </c>
      <c r="U23" s="45">
        <f>SUM(U15:U22)</f>
        <v>17399.525699999973</v>
      </c>
      <c r="V23" s="45">
        <f>SUM(V15:V22)</f>
        <v>17535.965499999955</v>
      </c>
      <c r="W23" s="45">
        <f>SUM(W15:W22)</f>
        <v>17209.27949999999</v>
      </c>
      <c r="X23" s="45">
        <f>SUM(X15:X22)</f>
        <v>17040.846673684246</v>
      </c>
      <c r="Y23" s="45">
        <f>SUM(Y15:Y22)</f>
        <v>17106.791784210509</v>
      </c>
      <c r="Z23" s="45">
        <f>SUM(Z15:Z22)</f>
        <v>17207.778847368398</v>
      </c>
      <c r="AA23" s="45">
        <f>SUM(AA15:AA22)</f>
        <v>17442.674394736827</v>
      </c>
      <c r="AB23" s="45">
        <f>SUM(AB15:AB22)</f>
        <v>17770.022163157886</v>
      </c>
      <c r="AC23" s="82">
        <f>SUM(AC15:AC22)</f>
        <v>18336.130100000009</v>
      </c>
    </row>
    <row r="24" spans="1:29" x14ac:dyDescent="0.25">
      <c r="AB24" s="46"/>
    </row>
    <row r="25" spans="1:29" s="12" customFormat="1" x14ac:dyDescent="0.25">
      <c r="A25" s="44" t="s">
        <v>22</v>
      </c>
      <c r="B25" s="44">
        <v>1990</v>
      </c>
      <c r="C25" s="44">
        <v>1991</v>
      </c>
      <c r="D25" s="44">
        <v>1992</v>
      </c>
      <c r="E25" s="44">
        <v>1993</v>
      </c>
      <c r="F25" s="44">
        <v>1994</v>
      </c>
      <c r="G25" s="44">
        <v>1995</v>
      </c>
      <c r="H25" s="44">
        <v>1996</v>
      </c>
      <c r="I25" s="44">
        <v>1997</v>
      </c>
      <c r="J25" s="44">
        <v>1998</v>
      </c>
      <c r="K25" s="44">
        <v>1999</v>
      </c>
      <c r="L25" s="44">
        <v>2000</v>
      </c>
      <c r="M25" s="44">
        <v>2001</v>
      </c>
      <c r="N25" s="44">
        <v>2002</v>
      </c>
      <c r="O25" s="44">
        <v>2003</v>
      </c>
      <c r="P25" s="44">
        <v>2004</v>
      </c>
      <c r="Q25" s="44">
        <v>2005</v>
      </c>
      <c r="R25" s="44">
        <v>2006</v>
      </c>
      <c r="S25" s="44">
        <v>2007</v>
      </c>
      <c r="T25" s="44">
        <v>2008</v>
      </c>
      <c r="U25" s="44">
        <v>2009</v>
      </c>
      <c r="V25" s="44">
        <v>2010</v>
      </c>
      <c r="W25" s="44">
        <v>2011</v>
      </c>
      <c r="X25" s="44">
        <v>2012</v>
      </c>
      <c r="Y25" s="44">
        <v>2013</v>
      </c>
      <c r="Z25" s="44">
        <v>2014</v>
      </c>
      <c r="AA25" s="44">
        <v>2015</v>
      </c>
      <c r="AB25" s="45">
        <v>2016</v>
      </c>
      <c r="AC25" s="82">
        <v>2017</v>
      </c>
    </row>
    <row r="26" spans="1:29" x14ac:dyDescent="0.25">
      <c r="A26" s="8" t="s">
        <v>96</v>
      </c>
      <c r="B26" s="46">
        <v>1934</v>
      </c>
      <c r="C26" s="46">
        <v>2025</v>
      </c>
      <c r="D26" s="46">
        <v>2114</v>
      </c>
      <c r="E26" s="46">
        <v>2124</v>
      </c>
      <c r="F26" s="46">
        <v>2027</v>
      </c>
      <c r="G26" s="46">
        <v>1953</v>
      </c>
      <c r="H26" s="46">
        <v>1924</v>
      </c>
      <c r="I26" s="46">
        <v>1901</v>
      </c>
      <c r="J26" s="46">
        <v>1846</v>
      </c>
      <c r="K26" s="46">
        <v>2247.4599999999996</v>
      </c>
      <c r="L26" s="46">
        <v>1731.9900000000002</v>
      </c>
      <c r="M26" s="46">
        <v>2208.37</v>
      </c>
      <c r="N26" s="46">
        <v>1910</v>
      </c>
      <c r="O26" s="46">
        <v>1934.0254999999995</v>
      </c>
      <c r="P26" s="46">
        <v>1907.8449999999987</v>
      </c>
      <c r="Q26" s="46">
        <v>1860.0904999999991</v>
      </c>
      <c r="R26" s="46">
        <v>1786.3747000000003</v>
      </c>
      <c r="S26" s="46">
        <v>1826.5703999999992</v>
      </c>
      <c r="T26" s="46">
        <v>1886.0816999999988</v>
      </c>
      <c r="U26" s="46">
        <v>2006.3468000000005</v>
      </c>
      <c r="V26" s="46">
        <v>2018.1735000000003</v>
      </c>
      <c r="W26" s="46">
        <v>2094.7362999999991</v>
      </c>
      <c r="X26" s="47">
        <v>2168.8804</v>
      </c>
      <c r="Y26" s="42">
        <v>2136.1541999999977</v>
      </c>
      <c r="Z26" s="42">
        <v>2098.4064999999987</v>
      </c>
      <c r="AA26" s="42">
        <v>2060.8014999999991</v>
      </c>
      <c r="AB26" s="61">
        <v>2015.9196000000002</v>
      </c>
      <c r="AC26" s="46">
        <v>2055.7975000000001</v>
      </c>
    </row>
    <row r="27" spans="1:29" x14ac:dyDescent="0.25">
      <c r="A27" s="8" t="s">
        <v>97</v>
      </c>
      <c r="B27" s="46">
        <v>5628</v>
      </c>
      <c r="C27" s="46">
        <v>5714</v>
      </c>
      <c r="D27" s="46">
        <v>5738</v>
      </c>
      <c r="E27" s="46">
        <v>5684</v>
      </c>
      <c r="F27" s="46">
        <v>5795</v>
      </c>
      <c r="G27" s="46">
        <v>5815</v>
      </c>
      <c r="H27" s="46">
        <v>5409</v>
      </c>
      <c r="I27" s="46">
        <v>5398</v>
      </c>
      <c r="J27" s="46">
        <v>5379</v>
      </c>
      <c r="K27" s="46">
        <v>5706</v>
      </c>
      <c r="L27" s="46">
        <v>5990</v>
      </c>
      <c r="M27" s="46">
        <v>6263</v>
      </c>
      <c r="N27" s="46">
        <v>6630</v>
      </c>
      <c r="O27" s="46">
        <v>6716.4944000000078</v>
      </c>
      <c r="P27" s="46">
        <v>6720.7250000000131</v>
      </c>
      <c r="Q27" s="46">
        <v>6387.5614000000078</v>
      </c>
      <c r="R27" s="46">
        <v>6355.127399999993</v>
      </c>
      <c r="S27" s="46">
        <v>6397.4675000000125</v>
      </c>
      <c r="T27" s="46">
        <v>6339.1249000000053</v>
      </c>
      <c r="U27" s="46">
        <v>6379.0485000000126</v>
      </c>
      <c r="V27" s="46">
        <v>6522.2182000000157</v>
      </c>
      <c r="W27" s="46">
        <v>6591.409000000016</v>
      </c>
      <c r="X27" s="47">
        <v>6507.4624999999951</v>
      </c>
      <c r="Y27" s="43">
        <v>6600.9090000000069</v>
      </c>
      <c r="Z27" s="43">
        <v>6805.5628000000061</v>
      </c>
      <c r="AA27" s="43">
        <v>6930.1063000000086</v>
      </c>
      <c r="AB27" s="61">
        <v>7042.5024999999996</v>
      </c>
      <c r="AC27" s="46">
        <v>7093.2902999999997</v>
      </c>
    </row>
    <row r="28" spans="1:29" x14ac:dyDescent="0.25">
      <c r="A28" s="8" t="s">
        <v>98</v>
      </c>
      <c r="B28" s="46">
        <v>6125</v>
      </c>
      <c r="C28" s="46">
        <v>6444</v>
      </c>
      <c r="D28" s="46">
        <v>6705</v>
      </c>
      <c r="E28" s="46">
        <v>6892</v>
      </c>
      <c r="F28" s="46">
        <v>6790</v>
      </c>
      <c r="G28" s="46">
        <v>6351</v>
      </c>
      <c r="H28" s="46">
        <v>6051</v>
      </c>
      <c r="I28" s="46">
        <v>6288</v>
      </c>
      <c r="J28" s="46">
        <v>6388</v>
      </c>
      <c r="K28" s="46">
        <v>6591.8999999999987</v>
      </c>
      <c r="L28" s="46">
        <v>6628.5599999999986</v>
      </c>
      <c r="M28" s="46">
        <v>8083.5000000000009</v>
      </c>
      <c r="N28" s="46">
        <v>7284</v>
      </c>
      <c r="O28" s="46">
        <v>7096.9763000000048</v>
      </c>
      <c r="P28" s="46">
        <v>7019.6860000000197</v>
      </c>
      <c r="Q28" s="46">
        <v>6940.4572999999973</v>
      </c>
      <c r="R28" s="46">
        <v>6681.7655999999988</v>
      </c>
      <c r="S28" s="46">
        <v>6862.8695999999982</v>
      </c>
      <c r="T28" s="46">
        <v>7034.0641999999943</v>
      </c>
      <c r="U28" s="46">
        <v>7245.5533000000123</v>
      </c>
      <c r="V28" s="46">
        <v>7259.5679000000064</v>
      </c>
      <c r="W28" s="46">
        <v>7113.5271000000066</v>
      </c>
      <c r="X28" s="47">
        <v>6969.2036157894754</v>
      </c>
      <c r="Y28" s="43">
        <v>6931.389415789482</v>
      </c>
      <c r="Z28" s="43">
        <v>7014.5354157894844</v>
      </c>
      <c r="AA28" s="43">
        <v>7054.2464157894801</v>
      </c>
      <c r="AB28" s="61">
        <v>7316.6202052631561</v>
      </c>
      <c r="AC28" s="46">
        <v>7629.8349000000017</v>
      </c>
    </row>
    <row r="29" spans="1:29" x14ac:dyDescent="0.25">
      <c r="A29" s="8" t="s">
        <v>38</v>
      </c>
      <c r="B29" s="46">
        <v>1609</v>
      </c>
      <c r="C29" s="46">
        <v>1703</v>
      </c>
      <c r="D29" s="46">
        <v>1872</v>
      </c>
      <c r="E29" s="46">
        <v>1953</v>
      </c>
      <c r="F29" s="46">
        <v>1956</v>
      </c>
      <c r="G29" s="46">
        <v>1902</v>
      </c>
      <c r="H29" s="46">
        <v>1923</v>
      </c>
      <c r="I29" s="46">
        <v>1896</v>
      </c>
      <c r="J29" s="46">
        <v>1943</v>
      </c>
      <c r="K29" s="46">
        <v>1930</v>
      </c>
      <c r="L29" s="46">
        <v>2020</v>
      </c>
      <c r="M29" s="46">
        <v>2077</v>
      </c>
      <c r="N29" s="46">
        <v>2183</v>
      </c>
      <c r="O29" s="46">
        <v>2272.7207000000021</v>
      </c>
      <c r="P29" s="46">
        <v>2280.1719999999991</v>
      </c>
      <c r="Q29" s="46">
        <v>2262.0273999999968</v>
      </c>
      <c r="R29" s="46">
        <v>2314.2802999999976</v>
      </c>
      <c r="S29" s="46">
        <v>2429.520300000001</v>
      </c>
      <c r="T29" s="46">
        <v>2564.9996000000006</v>
      </c>
      <c r="U29" s="46">
        <v>2743.1755999999968</v>
      </c>
      <c r="V29" s="46">
        <v>2676.8406999999993</v>
      </c>
      <c r="W29" s="46">
        <v>2606.1231999999982</v>
      </c>
      <c r="X29" s="47">
        <v>2669.2434000000012</v>
      </c>
      <c r="Y29" s="43">
        <v>2642.3409000000033</v>
      </c>
      <c r="Z29" s="43">
        <v>2530.1999000000014</v>
      </c>
      <c r="AA29" s="43">
        <v>2554.0329000000015</v>
      </c>
      <c r="AB29" s="61">
        <v>2518.1441</v>
      </c>
      <c r="AC29" s="46">
        <v>2725.5262999999995</v>
      </c>
    </row>
    <row r="30" spans="1:29" x14ac:dyDescent="0.25">
      <c r="A30" s="8" t="s">
        <v>99</v>
      </c>
      <c r="B30" s="46">
        <v>1816</v>
      </c>
      <c r="C30" s="46">
        <v>1845</v>
      </c>
      <c r="D30" s="46">
        <v>1954</v>
      </c>
      <c r="E30" s="46">
        <v>2036</v>
      </c>
      <c r="F30" s="46">
        <v>2028</v>
      </c>
      <c r="G30" s="46">
        <v>2000</v>
      </c>
      <c r="H30" s="46">
        <v>2004</v>
      </c>
      <c r="I30" s="46">
        <v>1997</v>
      </c>
      <c r="J30" s="46">
        <v>2063</v>
      </c>
      <c r="K30" s="46">
        <v>2142</v>
      </c>
      <c r="L30" s="46">
        <v>2225</v>
      </c>
      <c r="M30" s="46">
        <v>2185</v>
      </c>
      <c r="N30" s="46">
        <v>2200</v>
      </c>
      <c r="O30" s="46">
        <v>2217.3956999999978</v>
      </c>
      <c r="P30" s="46">
        <v>2162.5725999999986</v>
      </c>
      <c r="Q30" s="46">
        <v>2118.9598999999976</v>
      </c>
      <c r="R30" s="46">
        <v>2121.3220999999971</v>
      </c>
      <c r="S30" s="46">
        <v>2130.9865999999979</v>
      </c>
      <c r="T30" s="46">
        <v>2211.3637999999992</v>
      </c>
      <c r="U30" s="46">
        <v>2247.148399999995</v>
      </c>
      <c r="V30" s="46">
        <v>2406.4138999999986</v>
      </c>
      <c r="W30" s="46">
        <v>2450.9552000000035</v>
      </c>
      <c r="X30" s="47">
        <v>2454.0060000000003</v>
      </c>
      <c r="Y30" s="43">
        <v>2492.4306999999999</v>
      </c>
      <c r="Z30" s="43">
        <v>2489.1971000000008</v>
      </c>
      <c r="AA30" s="43">
        <v>2542.544000000004</v>
      </c>
      <c r="AB30" s="61">
        <v>2616.5109000000002</v>
      </c>
      <c r="AC30" s="46">
        <v>2599.4957199999999</v>
      </c>
    </row>
    <row r="31" spans="1:29" x14ac:dyDescent="0.25">
      <c r="A31" s="8" t="s">
        <v>100</v>
      </c>
      <c r="B31" s="46">
        <v>4142</v>
      </c>
      <c r="C31" s="46">
        <v>4190</v>
      </c>
      <c r="D31" s="46">
        <v>4286</v>
      </c>
      <c r="E31" s="46">
        <v>4242</v>
      </c>
      <c r="F31" s="46">
        <v>4114</v>
      </c>
      <c r="G31" s="46">
        <v>3862</v>
      </c>
      <c r="H31" s="46">
        <v>3734</v>
      </c>
      <c r="I31" s="46">
        <v>3499</v>
      </c>
      <c r="J31" s="46">
        <v>3709</v>
      </c>
      <c r="K31" s="46">
        <v>3781</v>
      </c>
      <c r="L31" s="46">
        <v>3994</v>
      </c>
      <c r="M31" s="46">
        <v>4266</v>
      </c>
      <c r="N31" s="46">
        <v>4398</v>
      </c>
      <c r="O31" s="46">
        <v>4710.0206000000026</v>
      </c>
      <c r="P31" s="46">
        <v>4780.3332000000055</v>
      </c>
      <c r="Q31" s="46">
        <v>4901.859400000013</v>
      </c>
      <c r="R31" s="46">
        <v>4936.3448000000126</v>
      </c>
      <c r="S31" s="46">
        <v>5037.222100000009</v>
      </c>
      <c r="T31" s="46">
        <v>5205.3212000000094</v>
      </c>
      <c r="U31" s="46">
        <v>5566.7440000000224</v>
      </c>
      <c r="V31" s="46">
        <v>5632.7722000000103</v>
      </c>
      <c r="W31" s="46">
        <v>5741.7160000000085</v>
      </c>
      <c r="X31" s="47">
        <v>6109.5473999999958</v>
      </c>
      <c r="Y31" s="43">
        <v>6285.7408000000123</v>
      </c>
      <c r="Z31" s="43">
        <v>6381.9979000000221</v>
      </c>
      <c r="AA31" s="43">
        <v>6579.6434000000172</v>
      </c>
      <c r="AB31" s="61">
        <v>6676.8603999999996</v>
      </c>
      <c r="AC31" s="46">
        <v>6780.5507199999993</v>
      </c>
    </row>
    <row r="32" spans="1:29" x14ac:dyDescent="0.25">
      <c r="A32" s="8" t="s">
        <v>101</v>
      </c>
      <c r="B32" s="46">
        <v>3162</v>
      </c>
      <c r="C32" s="46">
        <v>3194</v>
      </c>
      <c r="D32" s="46">
        <v>3335</v>
      </c>
      <c r="E32" s="46">
        <v>3336</v>
      </c>
      <c r="F32" s="46">
        <v>3242</v>
      </c>
      <c r="G32" s="46">
        <v>3070</v>
      </c>
      <c r="H32" s="46">
        <v>2953</v>
      </c>
      <c r="I32" s="46">
        <v>2932</v>
      </c>
      <c r="J32" s="46">
        <v>2965</v>
      </c>
      <c r="K32" s="46">
        <v>2973</v>
      </c>
      <c r="L32" s="46">
        <v>3030</v>
      </c>
      <c r="M32" s="46">
        <v>3242</v>
      </c>
      <c r="N32" s="46">
        <v>3375</v>
      </c>
      <c r="O32" s="46">
        <v>3436.0441999999998</v>
      </c>
      <c r="P32" s="46">
        <v>3437.6039000000019</v>
      </c>
      <c r="Q32" s="46">
        <v>3348.9665999999984</v>
      </c>
      <c r="R32" s="46">
        <v>3453.9359000000036</v>
      </c>
      <c r="S32" s="46">
        <v>3463.930700000009</v>
      </c>
      <c r="T32" s="46">
        <v>3579.0347000000133</v>
      </c>
      <c r="U32" s="46">
        <v>3578.491100000012</v>
      </c>
      <c r="V32" s="46">
        <v>3630.7807000000139</v>
      </c>
      <c r="W32" s="46">
        <v>3709.0792000000129</v>
      </c>
      <c r="X32" s="47">
        <v>3681.1469000000029</v>
      </c>
      <c r="Y32" s="43">
        <v>3731.874200000012</v>
      </c>
      <c r="Z32" s="43">
        <v>3751.984100000016</v>
      </c>
      <c r="AA32" s="43">
        <v>3805.8589000000093</v>
      </c>
      <c r="AB32" s="61">
        <v>3921.5541000000017</v>
      </c>
      <c r="AC32" s="46">
        <v>3982.1445899999999</v>
      </c>
    </row>
    <row r="33" spans="1:29" x14ac:dyDescent="0.25">
      <c r="A33" s="8" t="s">
        <v>57</v>
      </c>
      <c r="B33" s="46">
        <v>9246</v>
      </c>
      <c r="C33" s="46">
        <v>9360</v>
      </c>
      <c r="D33" s="46">
        <v>10003</v>
      </c>
      <c r="E33" s="46">
        <v>10025</v>
      </c>
      <c r="F33" s="46">
        <v>9266</v>
      </c>
      <c r="G33" s="46">
        <v>8920</v>
      </c>
      <c r="H33" s="46">
        <v>8945</v>
      </c>
      <c r="I33" s="46">
        <v>8777</v>
      </c>
      <c r="J33" s="46">
        <v>8867</v>
      </c>
      <c r="K33" s="46">
        <v>8606.5999999999985</v>
      </c>
      <c r="L33" s="46">
        <v>9425.94</v>
      </c>
      <c r="M33" s="46">
        <v>7724</v>
      </c>
      <c r="N33" s="46">
        <v>8939</v>
      </c>
      <c r="O33" s="46">
        <v>8867.1325000000179</v>
      </c>
      <c r="P33" s="46">
        <v>8742.127400000003</v>
      </c>
      <c r="Q33" s="46">
        <v>8209.2839000000258</v>
      </c>
      <c r="R33" s="46">
        <v>8905.1427000000149</v>
      </c>
      <c r="S33" s="46">
        <v>9036.5553000000291</v>
      </c>
      <c r="T33" s="46">
        <v>9300.2828999999583</v>
      </c>
      <c r="U33" s="46">
        <v>9822.659900000006</v>
      </c>
      <c r="V33" s="46">
        <v>10017.985699999965</v>
      </c>
      <c r="W33" s="46">
        <v>9831.0699999999833</v>
      </c>
      <c r="X33" s="47">
        <v>9661.2162736842474</v>
      </c>
      <c r="Y33" s="43">
        <v>9754.7781684210222</v>
      </c>
      <c r="Z33" s="43">
        <v>9977.2411315789486</v>
      </c>
      <c r="AA33" s="43">
        <v>10139.98867894736</v>
      </c>
      <c r="AB33" s="61">
        <v>10509.796857894729</v>
      </c>
      <c r="AC33" s="46">
        <v>10950.269000000008</v>
      </c>
    </row>
    <row r="34" spans="1:29" s="12" customFormat="1" x14ac:dyDescent="0.25">
      <c r="A34" s="44" t="s">
        <v>68</v>
      </c>
      <c r="B34" s="45">
        <f>SUM(B26:B33)</f>
        <v>33662</v>
      </c>
      <c r="C34" s="45">
        <f>SUM(C26:C33)</f>
        <v>34475</v>
      </c>
      <c r="D34" s="45">
        <f>SUM(D26:D33)</f>
        <v>36007</v>
      </c>
      <c r="E34" s="45">
        <f>SUM(E26:E33)</f>
        <v>36292</v>
      </c>
      <c r="F34" s="45">
        <f>SUM(F26:F33)</f>
        <v>35218</v>
      </c>
      <c r="G34" s="45">
        <f>SUM(G26:G33)</f>
        <v>33873</v>
      </c>
      <c r="H34" s="45">
        <f>SUM(H26:H33)</f>
        <v>32943</v>
      </c>
      <c r="I34" s="45">
        <f>SUM(I26:I33)</f>
        <v>32688</v>
      </c>
      <c r="J34" s="45">
        <f>SUM(J26:J33)</f>
        <v>33160</v>
      </c>
      <c r="K34" s="45">
        <f>SUM(K26:K33)</f>
        <v>33977.959999999992</v>
      </c>
      <c r="L34" s="45">
        <f>SUM(L26:L33)</f>
        <v>35045.49</v>
      </c>
      <c r="M34" s="45">
        <f>SUM(M26:M33)</f>
        <v>36048.869999999995</v>
      </c>
      <c r="N34" s="45">
        <f>SUM(N26:N33)</f>
        <v>36919</v>
      </c>
      <c r="O34" s="45">
        <f>SUM(O26:O33)</f>
        <v>37250.809900000037</v>
      </c>
      <c r="P34" s="45">
        <f>SUM(P26:P33)</f>
        <v>37051.065100000043</v>
      </c>
      <c r="Q34" s="45">
        <f>SUM(Q26:Q33)</f>
        <v>36029.206400000032</v>
      </c>
      <c r="R34" s="45">
        <f>SUM(R26:R33)</f>
        <v>36554.293500000022</v>
      </c>
      <c r="S34" s="45">
        <f>SUM(S26:S33)</f>
        <v>37185.122500000056</v>
      </c>
      <c r="T34" s="45">
        <f>SUM(T26:T33)</f>
        <v>38120.272999999979</v>
      </c>
      <c r="U34" s="45">
        <f>SUM(U26:U33)</f>
        <v>39589.167600000059</v>
      </c>
      <c r="V34" s="45">
        <f>SUM(V26:V33)</f>
        <v>40164.752800000017</v>
      </c>
      <c r="W34" s="45">
        <f>SUM(W26:W33)</f>
        <v>40138.616000000031</v>
      </c>
      <c r="X34" s="45">
        <f>SUM(X26:X33)</f>
        <v>40220.70648947372</v>
      </c>
      <c r="Y34" s="45">
        <f>SUM(Y26:Y33)</f>
        <v>40575.617384210535</v>
      </c>
      <c r="Z34" s="45">
        <f>SUM(Z26:Z33)</f>
        <v>41049.124847368475</v>
      </c>
      <c r="AA34" s="45">
        <f>SUM(AA26:AA33)</f>
        <v>41667.222094736877</v>
      </c>
      <c r="AB34" s="45">
        <f>SUM(AB26:AB33)</f>
        <v>42617.908663157883</v>
      </c>
      <c r="AC34" s="82">
        <f>SUM(AC26:AC33)</f>
        <v>43816.909030000003</v>
      </c>
    </row>
    <row r="35" spans="1:29" x14ac:dyDescent="0.25">
      <c r="AB35" s="46"/>
    </row>
    <row r="36" spans="1:29" s="12" customFormat="1" x14ac:dyDescent="0.25">
      <c r="A36" s="44" t="s">
        <v>17</v>
      </c>
      <c r="B36" s="44">
        <v>1990</v>
      </c>
      <c r="C36" s="44">
        <v>1991</v>
      </c>
      <c r="D36" s="44">
        <v>1992</v>
      </c>
      <c r="E36" s="44">
        <v>1993</v>
      </c>
      <c r="F36" s="44">
        <v>1994</v>
      </c>
      <c r="G36" s="44">
        <v>1995</v>
      </c>
      <c r="H36" s="44">
        <v>1996</v>
      </c>
      <c r="I36" s="44">
        <v>1997</v>
      </c>
      <c r="J36" s="44">
        <v>1998</v>
      </c>
      <c r="K36" s="44">
        <v>1999</v>
      </c>
      <c r="L36" s="44">
        <v>2000</v>
      </c>
      <c r="M36" s="44">
        <v>2001</v>
      </c>
      <c r="N36" s="44">
        <v>2002</v>
      </c>
      <c r="O36" s="44">
        <v>2003</v>
      </c>
      <c r="P36" s="44">
        <v>2004</v>
      </c>
      <c r="Q36" s="44">
        <v>2005</v>
      </c>
      <c r="R36" s="44">
        <v>2006</v>
      </c>
      <c r="S36" s="44">
        <v>2007</v>
      </c>
      <c r="T36" s="44">
        <v>2008</v>
      </c>
      <c r="U36" s="44">
        <v>2009</v>
      </c>
      <c r="V36" s="44">
        <v>2010</v>
      </c>
      <c r="W36" s="44">
        <v>2011</v>
      </c>
      <c r="X36" s="44">
        <v>2012</v>
      </c>
      <c r="Y36" s="44">
        <v>2013</v>
      </c>
      <c r="Z36" s="44">
        <v>2014</v>
      </c>
      <c r="AA36" s="44">
        <v>2015</v>
      </c>
      <c r="AB36" s="45">
        <v>2016</v>
      </c>
      <c r="AC36" s="82">
        <v>2017</v>
      </c>
    </row>
    <row r="37" spans="1:29" x14ac:dyDescent="0.25">
      <c r="A37" s="8" t="s">
        <v>96</v>
      </c>
      <c r="B37" s="4">
        <v>97</v>
      </c>
      <c r="C37" s="4">
        <v>98</v>
      </c>
      <c r="D37" s="4">
        <v>103</v>
      </c>
      <c r="E37" s="4">
        <v>104</v>
      </c>
      <c r="F37" s="4">
        <v>105</v>
      </c>
      <c r="G37" s="4">
        <v>99</v>
      </c>
      <c r="H37" s="4">
        <v>90</v>
      </c>
      <c r="I37" s="4">
        <v>88</v>
      </c>
      <c r="J37" s="4">
        <v>95</v>
      </c>
      <c r="K37" s="4">
        <v>100.1</v>
      </c>
      <c r="L37" s="4">
        <v>98.31</v>
      </c>
      <c r="M37" s="4">
        <v>97.77</v>
      </c>
      <c r="N37" s="4">
        <v>105</v>
      </c>
      <c r="O37" s="4">
        <v>103.5763</v>
      </c>
      <c r="P37" s="4">
        <v>99.526300000000006</v>
      </c>
      <c r="Q37" s="4">
        <v>97.207800000000006</v>
      </c>
      <c r="R37" s="4">
        <v>97.407799999999995</v>
      </c>
      <c r="S37" s="4">
        <v>98.007799999999989</v>
      </c>
      <c r="T37" s="4">
        <v>98.607800000000026</v>
      </c>
      <c r="U37" s="4">
        <v>97.657800000000009</v>
      </c>
      <c r="V37" s="4">
        <v>99.842100000000016</v>
      </c>
      <c r="W37" s="4">
        <v>97.000000000000014</v>
      </c>
      <c r="X37" s="34">
        <v>99.6</v>
      </c>
      <c r="Y37" s="42">
        <v>102.31050000000002</v>
      </c>
      <c r="Z37" s="42">
        <v>97.8262</v>
      </c>
      <c r="AA37" s="42">
        <v>102.22619999999999</v>
      </c>
      <c r="AB37" s="46">
        <v>97.726199999999992</v>
      </c>
      <c r="AC37" s="46">
        <v>97.036900000000003</v>
      </c>
    </row>
    <row r="38" spans="1:29" x14ac:dyDescent="0.25">
      <c r="A38" s="8" t="s">
        <v>97</v>
      </c>
      <c r="B38" s="4">
        <v>422</v>
      </c>
      <c r="C38" s="4">
        <v>417</v>
      </c>
      <c r="D38" s="4">
        <v>419</v>
      </c>
      <c r="E38" s="4">
        <v>421</v>
      </c>
      <c r="F38" s="4">
        <v>419</v>
      </c>
      <c r="G38" s="4">
        <v>412</v>
      </c>
      <c r="H38" s="4">
        <v>410</v>
      </c>
      <c r="I38" s="4">
        <v>411</v>
      </c>
      <c r="J38" s="4">
        <v>399</v>
      </c>
      <c r="K38" s="4">
        <v>410</v>
      </c>
      <c r="L38" s="4">
        <v>434</v>
      </c>
      <c r="M38" s="4">
        <v>444</v>
      </c>
      <c r="N38" s="4">
        <v>431</v>
      </c>
      <c r="O38" s="4">
        <v>431.82710000000003</v>
      </c>
      <c r="P38" s="4">
        <v>433.04549999999995</v>
      </c>
      <c r="Q38" s="4">
        <v>411.10090000000002</v>
      </c>
      <c r="R38" s="4">
        <v>411.35070000000002</v>
      </c>
      <c r="S38" s="4">
        <v>411.86839999999995</v>
      </c>
      <c r="T38" s="4">
        <v>417.39099999999996</v>
      </c>
      <c r="U38" s="4">
        <v>428.48849999999999</v>
      </c>
      <c r="V38" s="4">
        <v>458.39089999999993</v>
      </c>
      <c r="W38" s="4">
        <v>455.54929999999996</v>
      </c>
      <c r="X38" s="34">
        <v>451.30329999999992</v>
      </c>
      <c r="Y38" s="43">
        <v>469.49719999999985</v>
      </c>
      <c r="Z38" s="43">
        <v>471.61349999999982</v>
      </c>
      <c r="AA38" s="43">
        <v>482.90919999999977</v>
      </c>
      <c r="AB38" s="46">
        <v>496.82129999999989</v>
      </c>
      <c r="AC38" s="46">
        <v>506.51010000000008</v>
      </c>
    </row>
    <row r="39" spans="1:29" x14ac:dyDescent="0.25">
      <c r="A39" s="8" t="s">
        <v>98</v>
      </c>
      <c r="B39" s="4">
        <v>361</v>
      </c>
      <c r="C39" s="4">
        <v>352</v>
      </c>
      <c r="D39" s="4">
        <v>362</v>
      </c>
      <c r="E39" s="4">
        <v>380</v>
      </c>
      <c r="F39" s="4">
        <v>382</v>
      </c>
      <c r="G39" s="4">
        <v>368</v>
      </c>
      <c r="H39" s="4">
        <v>340</v>
      </c>
      <c r="I39" s="4">
        <v>375</v>
      </c>
      <c r="J39" s="4">
        <v>365</v>
      </c>
      <c r="K39" s="4">
        <v>390.8</v>
      </c>
      <c r="L39" s="4">
        <v>403.72</v>
      </c>
      <c r="M39" s="4">
        <v>424.90000000000003</v>
      </c>
      <c r="N39" s="4">
        <v>431</v>
      </c>
      <c r="O39" s="4">
        <v>394.82979999999998</v>
      </c>
      <c r="P39" s="4">
        <v>383.6352</v>
      </c>
      <c r="Q39" s="4">
        <v>372.19220000000001</v>
      </c>
      <c r="R39" s="4">
        <v>394.30739999999992</v>
      </c>
      <c r="S39" s="4">
        <v>406.79189999999983</v>
      </c>
      <c r="T39" s="4">
        <v>422.37239999999997</v>
      </c>
      <c r="U39" s="4">
        <v>441.77999999999992</v>
      </c>
      <c r="V39" s="4">
        <v>445.59999999999991</v>
      </c>
      <c r="W39" s="4">
        <v>451.03999999999979</v>
      </c>
      <c r="X39" s="34">
        <v>446.5</v>
      </c>
      <c r="Y39" s="43">
        <v>457.05499999999984</v>
      </c>
      <c r="Z39" s="43">
        <v>457.75499999999988</v>
      </c>
      <c r="AA39" s="43">
        <v>473.64499999999987</v>
      </c>
      <c r="AB39" s="46">
        <v>475.28499999999985</v>
      </c>
      <c r="AC39" s="46">
        <v>490.86000000000013</v>
      </c>
    </row>
    <row r="40" spans="1:29" x14ac:dyDescent="0.25">
      <c r="A40" s="8" t="s">
        <v>38</v>
      </c>
      <c r="B40" s="4">
        <v>173</v>
      </c>
      <c r="C40" s="4">
        <v>178</v>
      </c>
      <c r="D40" s="4">
        <v>195</v>
      </c>
      <c r="E40" s="4">
        <v>201</v>
      </c>
      <c r="F40" s="4">
        <v>201</v>
      </c>
      <c r="G40" s="4">
        <v>194</v>
      </c>
      <c r="H40" s="4">
        <v>206</v>
      </c>
      <c r="I40" s="4">
        <v>209</v>
      </c>
      <c r="J40" s="4">
        <v>208</v>
      </c>
      <c r="K40" s="4">
        <v>220</v>
      </c>
      <c r="L40" s="4">
        <v>232</v>
      </c>
      <c r="M40" s="4">
        <v>238</v>
      </c>
      <c r="N40" s="4">
        <v>252</v>
      </c>
      <c r="O40" s="4">
        <v>251.35379999999998</v>
      </c>
      <c r="P40" s="4">
        <v>262.70620000000002</v>
      </c>
      <c r="Q40" s="4">
        <v>265.94109999999995</v>
      </c>
      <c r="R40" s="4">
        <v>271.69450000000001</v>
      </c>
      <c r="S40" s="4">
        <v>277.31869999999998</v>
      </c>
      <c r="T40" s="4">
        <v>298.3001999999999</v>
      </c>
      <c r="U40" s="4">
        <v>306.67209999999983</v>
      </c>
      <c r="V40" s="4">
        <v>303.0268999999999</v>
      </c>
      <c r="W40" s="4">
        <v>301.86139999999972</v>
      </c>
      <c r="X40" s="34">
        <v>298.26629999999989</v>
      </c>
      <c r="Y40" s="43">
        <v>294.96259999999995</v>
      </c>
      <c r="Z40" s="43">
        <v>292.12839999999994</v>
      </c>
      <c r="AA40" s="43">
        <v>295.0272999999998</v>
      </c>
      <c r="AB40" s="46">
        <v>293.78569999999985</v>
      </c>
      <c r="AC40" s="46">
        <v>315.49039999999997</v>
      </c>
    </row>
    <row r="41" spans="1:29" x14ac:dyDescent="0.25">
      <c r="A41" s="8" t="s">
        <v>99</v>
      </c>
      <c r="B41" s="4">
        <v>172</v>
      </c>
      <c r="C41" s="4">
        <v>178</v>
      </c>
      <c r="D41" s="4">
        <v>186</v>
      </c>
      <c r="E41" s="4">
        <v>183</v>
      </c>
      <c r="F41" s="4">
        <v>184</v>
      </c>
      <c r="G41" s="4">
        <v>191</v>
      </c>
      <c r="H41" s="4">
        <v>194</v>
      </c>
      <c r="I41" s="4">
        <v>195</v>
      </c>
      <c r="J41" s="4">
        <v>204</v>
      </c>
      <c r="K41" s="4">
        <v>207</v>
      </c>
      <c r="L41" s="4">
        <v>218</v>
      </c>
      <c r="M41" s="4">
        <v>215</v>
      </c>
      <c r="N41" s="4">
        <v>223</v>
      </c>
      <c r="O41" s="4">
        <v>232.43090000000004</v>
      </c>
      <c r="P41" s="4">
        <v>231.77289999999999</v>
      </c>
      <c r="Q41" s="4">
        <v>232.9829</v>
      </c>
      <c r="R41" s="4">
        <v>236.65090000000009</v>
      </c>
      <c r="S41" s="4">
        <v>238.98000000000002</v>
      </c>
      <c r="T41" s="4">
        <v>256.00449999999989</v>
      </c>
      <c r="U41" s="4">
        <v>268.31979999999993</v>
      </c>
      <c r="V41" s="4">
        <v>291.8103999999999</v>
      </c>
      <c r="W41" s="4">
        <v>290.53159999999991</v>
      </c>
      <c r="X41" s="34">
        <v>290.28619999999978</v>
      </c>
      <c r="Y41" s="43">
        <v>297.38909999999993</v>
      </c>
      <c r="Z41" s="43">
        <v>293.23179999999991</v>
      </c>
      <c r="AA41" s="43">
        <v>309.94089999999977</v>
      </c>
      <c r="AB41" s="46">
        <v>316.2648999999999</v>
      </c>
      <c r="AC41" s="46">
        <v>311.25540999999998</v>
      </c>
    </row>
    <row r="42" spans="1:29" x14ac:dyDescent="0.25">
      <c r="A42" s="8" t="s">
        <v>100</v>
      </c>
      <c r="B42" s="4">
        <v>290</v>
      </c>
      <c r="C42" s="4">
        <v>295</v>
      </c>
      <c r="D42" s="4">
        <v>306</v>
      </c>
      <c r="E42" s="4">
        <v>299</v>
      </c>
      <c r="F42" s="4">
        <v>308</v>
      </c>
      <c r="G42" s="4">
        <v>308</v>
      </c>
      <c r="H42" s="4">
        <v>309</v>
      </c>
      <c r="I42" s="4">
        <v>285</v>
      </c>
      <c r="J42" s="4">
        <v>296</v>
      </c>
      <c r="K42" s="4">
        <v>299</v>
      </c>
      <c r="L42" s="4">
        <v>319</v>
      </c>
      <c r="M42" s="4">
        <v>323</v>
      </c>
      <c r="N42" s="4">
        <v>334</v>
      </c>
      <c r="O42" s="4">
        <v>366.46279999999996</v>
      </c>
      <c r="P42" s="4">
        <v>373.45919999999984</v>
      </c>
      <c r="Q42" s="4">
        <v>357.59479999999991</v>
      </c>
      <c r="R42" s="4">
        <v>370.35329999999999</v>
      </c>
      <c r="S42" s="4">
        <v>366.33850000000001</v>
      </c>
      <c r="T42" s="4">
        <v>382.41859999999997</v>
      </c>
      <c r="U42" s="4">
        <v>423.30689999999993</v>
      </c>
      <c r="V42" s="4">
        <v>436.59689999999989</v>
      </c>
      <c r="W42" s="4">
        <v>429.74899999999997</v>
      </c>
      <c r="X42" s="34">
        <v>446.447</v>
      </c>
      <c r="Y42" s="43">
        <v>462.1069</v>
      </c>
      <c r="Z42" s="43">
        <v>462.57089999999999</v>
      </c>
      <c r="AA42" s="43">
        <v>470.94270000000006</v>
      </c>
      <c r="AB42" s="46">
        <v>481.36790000000002</v>
      </c>
      <c r="AC42" s="46">
        <v>486.3621</v>
      </c>
    </row>
    <row r="43" spans="1:29" x14ac:dyDescent="0.25">
      <c r="A43" s="8" t="s">
        <v>101</v>
      </c>
      <c r="B43" s="4">
        <v>314</v>
      </c>
      <c r="C43" s="4">
        <v>319</v>
      </c>
      <c r="D43" s="4">
        <v>325</v>
      </c>
      <c r="E43" s="4">
        <v>337</v>
      </c>
      <c r="F43" s="4">
        <v>332</v>
      </c>
      <c r="G43" s="4">
        <v>329</v>
      </c>
      <c r="H43" s="4">
        <v>325</v>
      </c>
      <c r="I43" s="4">
        <v>326</v>
      </c>
      <c r="J43" s="4">
        <v>334</v>
      </c>
      <c r="K43" s="4">
        <v>336</v>
      </c>
      <c r="L43" s="4">
        <v>337</v>
      </c>
      <c r="M43" s="4">
        <v>342</v>
      </c>
      <c r="N43" s="4">
        <v>354</v>
      </c>
      <c r="O43" s="4">
        <v>347.99719999999991</v>
      </c>
      <c r="P43" s="4">
        <v>355.31949999999995</v>
      </c>
      <c r="Q43" s="4">
        <v>342.46630000000005</v>
      </c>
      <c r="R43" s="4">
        <v>362.38529999999997</v>
      </c>
      <c r="S43" s="4">
        <v>379.21999999999997</v>
      </c>
      <c r="T43" s="4">
        <v>398.25829999999996</v>
      </c>
      <c r="U43" s="4">
        <v>397.78739999999993</v>
      </c>
      <c r="V43" s="4">
        <v>411.80709999999982</v>
      </c>
      <c r="W43" s="4">
        <v>399.38979999999981</v>
      </c>
      <c r="X43" s="34">
        <v>394.19080000000002</v>
      </c>
      <c r="Y43" s="43">
        <v>399.28160000000003</v>
      </c>
      <c r="Z43" s="43">
        <v>399.90659999999991</v>
      </c>
      <c r="AA43" s="43">
        <v>413.81609999999984</v>
      </c>
      <c r="AB43" s="46">
        <v>427.96210000000008</v>
      </c>
      <c r="AC43" s="46">
        <v>440.1105</v>
      </c>
    </row>
    <row r="44" spans="1:29" x14ac:dyDescent="0.25">
      <c r="A44" s="8" t="s">
        <v>57</v>
      </c>
      <c r="B44" s="4">
        <v>25</v>
      </c>
      <c r="C44" s="4">
        <v>23</v>
      </c>
      <c r="D44" s="4">
        <v>26</v>
      </c>
      <c r="E44" s="4">
        <v>23</v>
      </c>
      <c r="F44" s="4">
        <v>25</v>
      </c>
      <c r="G44" s="4">
        <v>21</v>
      </c>
      <c r="H44" s="4">
        <v>48</v>
      </c>
      <c r="I44" s="4">
        <v>32</v>
      </c>
      <c r="J44" s="4">
        <v>33</v>
      </c>
      <c r="K44" s="4">
        <v>50.3</v>
      </c>
      <c r="L44" s="4">
        <v>47</v>
      </c>
      <c r="M44" s="4">
        <v>40.700000000000003</v>
      </c>
      <c r="N44" s="4">
        <v>36</v>
      </c>
      <c r="O44" s="4">
        <v>36.026399999999995</v>
      </c>
      <c r="P44" s="4">
        <v>42.415900000000001</v>
      </c>
      <c r="Q44" s="4">
        <v>38.736899999999999</v>
      </c>
      <c r="R44" s="4">
        <v>44.166900000000005</v>
      </c>
      <c r="S44" s="4">
        <v>50.070000000000007</v>
      </c>
      <c r="T44" s="4">
        <v>47.898500000000013</v>
      </c>
      <c r="U44" s="4">
        <v>57.11320000000002</v>
      </c>
      <c r="V44" s="4">
        <v>56.703700000000019</v>
      </c>
      <c r="W44" s="4">
        <v>55.867100000000008</v>
      </c>
      <c r="X44" s="34">
        <v>55.672400000000003</v>
      </c>
      <c r="Y44" s="43">
        <v>59.702400000000011</v>
      </c>
      <c r="Z44" s="43">
        <v>53.729300000000002</v>
      </c>
      <c r="AA44" s="43">
        <v>62.775300000000009</v>
      </c>
      <c r="AB44" s="46">
        <v>53.195300000000003</v>
      </c>
      <c r="AC44" s="46">
        <v>58.065300000000001</v>
      </c>
    </row>
    <row r="45" spans="1:29" s="12" customFormat="1" x14ac:dyDescent="0.25">
      <c r="A45" s="44" t="s">
        <v>68</v>
      </c>
      <c r="B45" s="45">
        <f>SUM(B37:B44)</f>
        <v>1854</v>
      </c>
      <c r="C45" s="45">
        <f>SUM(C37:C44)</f>
        <v>1860</v>
      </c>
      <c r="D45" s="45">
        <f>SUM(D37:D44)</f>
        <v>1922</v>
      </c>
      <c r="E45" s="45">
        <f>SUM(E37:E44)</f>
        <v>1948</v>
      </c>
      <c r="F45" s="45">
        <f>SUM(F37:F44)</f>
        <v>1956</v>
      </c>
      <c r="G45" s="45">
        <f>SUM(G37:G44)</f>
        <v>1922</v>
      </c>
      <c r="H45" s="45">
        <f>SUM(H37:H44)</f>
        <v>1922</v>
      </c>
      <c r="I45" s="45">
        <f>SUM(I37:I44)</f>
        <v>1921</v>
      </c>
      <c r="J45" s="45">
        <f>SUM(J37:J44)</f>
        <v>1934</v>
      </c>
      <c r="K45" s="45">
        <f>SUM(K37:K44)</f>
        <v>2013.2</v>
      </c>
      <c r="L45" s="45">
        <f>SUM(L37:L44)</f>
        <v>2089.0299999999997</v>
      </c>
      <c r="M45" s="45">
        <f>SUM(M37:M44)</f>
        <v>2125.37</v>
      </c>
      <c r="N45" s="45">
        <f>SUM(N37:N44)</f>
        <v>2166</v>
      </c>
      <c r="O45" s="45">
        <f>SUM(O37:O44)</f>
        <v>2164.5043000000001</v>
      </c>
      <c r="P45" s="45">
        <f>SUM(P37:P44)</f>
        <v>2181.8806999999997</v>
      </c>
      <c r="Q45" s="45">
        <f>SUM(Q37:Q44)</f>
        <v>2118.2228999999998</v>
      </c>
      <c r="R45" s="45">
        <f>SUM(R37:R44)</f>
        <v>2188.3168000000001</v>
      </c>
      <c r="S45" s="45">
        <f>SUM(S37:S44)</f>
        <v>2228.5953</v>
      </c>
      <c r="T45" s="45">
        <f>SUM(T37:T44)</f>
        <v>2321.2512999999999</v>
      </c>
      <c r="U45" s="45">
        <f>SUM(U37:U44)</f>
        <v>2421.1257000000001</v>
      </c>
      <c r="V45" s="45">
        <f>SUM(V37:V44)</f>
        <v>2503.7779999999993</v>
      </c>
      <c r="W45" s="45">
        <f>SUM(W37:W44)</f>
        <v>2480.9881999999993</v>
      </c>
      <c r="X45" s="45">
        <f>SUM(X37:X44)</f>
        <v>2482.2659999999992</v>
      </c>
      <c r="Y45" s="45">
        <f>SUM(Y37:Y44)</f>
        <v>2542.3053</v>
      </c>
      <c r="Z45" s="45">
        <f>SUM(Z37:Z44)</f>
        <v>2528.7616999999996</v>
      </c>
      <c r="AA45" s="45">
        <f>SUM(AA37:AA44)</f>
        <v>2611.2826999999993</v>
      </c>
      <c r="AB45" s="45">
        <f>SUM(AB37:AB44)</f>
        <v>2642.4083999999998</v>
      </c>
      <c r="AC45" s="82">
        <f>SUM(AC37:AC44)</f>
        <v>2705.6907099999999</v>
      </c>
    </row>
    <row r="46" spans="1:29" x14ac:dyDescent="0.25">
      <c r="AB46" s="46"/>
    </row>
    <row r="47" spans="1:29" s="12" customFormat="1" x14ac:dyDescent="0.25">
      <c r="A47" s="44" t="s">
        <v>0</v>
      </c>
      <c r="B47" s="44">
        <v>1990</v>
      </c>
      <c r="C47" s="44">
        <v>1991</v>
      </c>
      <c r="D47" s="44">
        <v>1992</v>
      </c>
      <c r="E47" s="44">
        <v>1993</v>
      </c>
      <c r="F47" s="44">
        <v>1994</v>
      </c>
      <c r="G47" s="44">
        <v>1995</v>
      </c>
      <c r="H47" s="44">
        <v>1996</v>
      </c>
      <c r="I47" s="44">
        <v>1997</v>
      </c>
      <c r="J47" s="44">
        <v>1998</v>
      </c>
      <c r="K47" s="44">
        <v>1999</v>
      </c>
      <c r="L47" s="44">
        <v>2000</v>
      </c>
      <c r="M47" s="44">
        <v>2001</v>
      </c>
      <c r="N47" s="44">
        <v>2002</v>
      </c>
      <c r="O47" s="44">
        <v>2003</v>
      </c>
      <c r="P47" s="44">
        <v>2004</v>
      </c>
      <c r="Q47" s="44">
        <v>2005</v>
      </c>
      <c r="R47" s="44">
        <v>2006</v>
      </c>
      <c r="S47" s="44">
        <v>2007</v>
      </c>
      <c r="T47" s="44">
        <v>2008</v>
      </c>
      <c r="U47" s="44">
        <v>2009</v>
      </c>
      <c r="V47" s="44">
        <v>2010</v>
      </c>
      <c r="W47" s="44">
        <v>2011</v>
      </c>
      <c r="X47" s="44">
        <v>2012</v>
      </c>
      <c r="Y47" s="44">
        <v>2013</v>
      </c>
      <c r="Z47" s="44">
        <v>2014</v>
      </c>
      <c r="AA47" s="44">
        <v>2015</v>
      </c>
      <c r="AB47" s="45">
        <v>2016</v>
      </c>
      <c r="AC47" s="82">
        <v>2017</v>
      </c>
    </row>
    <row r="48" spans="1:29" x14ac:dyDescent="0.25">
      <c r="A48" s="8" t="s">
        <v>96</v>
      </c>
      <c r="B48" s="4">
        <v>111</v>
      </c>
      <c r="C48" s="4">
        <v>115</v>
      </c>
      <c r="D48" s="4">
        <v>149</v>
      </c>
      <c r="E48" s="4">
        <v>151</v>
      </c>
      <c r="F48" s="4">
        <v>153</v>
      </c>
      <c r="G48" s="4">
        <v>153</v>
      </c>
      <c r="H48" s="4">
        <v>157</v>
      </c>
      <c r="I48" s="4">
        <v>153</v>
      </c>
      <c r="J48" s="4">
        <v>142</v>
      </c>
      <c r="K48" s="4">
        <v>136.47</v>
      </c>
      <c r="L48" s="4">
        <v>136.86000000000001</v>
      </c>
      <c r="M48" s="4">
        <v>141.56</v>
      </c>
      <c r="N48" s="4">
        <v>135</v>
      </c>
      <c r="O48" s="4">
        <v>135.21019999999999</v>
      </c>
      <c r="P48" s="4">
        <v>135.61920000000001</v>
      </c>
      <c r="Q48" s="4">
        <v>131.63679999999999</v>
      </c>
      <c r="R48" s="4">
        <v>136.54780000000002</v>
      </c>
      <c r="S48" s="4">
        <v>137.74780000000001</v>
      </c>
      <c r="T48" s="4">
        <v>129.45779999999999</v>
      </c>
      <c r="U48" s="4">
        <v>132.85780000000003</v>
      </c>
      <c r="V48" s="4">
        <v>138.15780000000001</v>
      </c>
      <c r="W48" s="4">
        <v>141.71830000000003</v>
      </c>
      <c r="X48" s="34">
        <v>145.55250000000001</v>
      </c>
      <c r="Y48" s="42">
        <v>153.59729999999999</v>
      </c>
      <c r="Z48" s="42">
        <v>164.41300000000001</v>
      </c>
      <c r="AA48" s="42">
        <v>172.83930000000001</v>
      </c>
      <c r="AB48" s="46">
        <v>190.19450000000001</v>
      </c>
      <c r="AC48" s="46">
        <v>199.15519999999998</v>
      </c>
    </row>
    <row r="49" spans="1:29" x14ac:dyDescent="0.25">
      <c r="A49" s="8" t="s">
        <v>97</v>
      </c>
      <c r="B49" s="4">
        <v>411</v>
      </c>
      <c r="C49" s="4">
        <v>402</v>
      </c>
      <c r="D49" s="4">
        <v>412</v>
      </c>
      <c r="E49" s="4">
        <v>416</v>
      </c>
      <c r="F49" s="4">
        <v>418</v>
      </c>
      <c r="G49" s="4">
        <v>410</v>
      </c>
      <c r="H49" s="4">
        <v>414</v>
      </c>
      <c r="I49" s="4">
        <v>422</v>
      </c>
      <c r="J49" s="4">
        <v>420</v>
      </c>
      <c r="K49" s="4">
        <v>407</v>
      </c>
      <c r="L49" s="4">
        <v>394</v>
      </c>
      <c r="M49" s="4">
        <v>385</v>
      </c>
      <c r="N49" s="4">
        <v>385</v>
      </c>
      <c r="O49" s="4">
        <v>381.37830000000019</v>
      </c>
      <c r="P49" s="4">
        <v>365.85520000000014</v>
      </c>
      <c r="Q49" s="4">
        <v>336.85940000000005</v>
      </c>
      <c r="R49" s="4">
        <v>344.8642000000001</v>
      </c>
      <c r="S49" s="4">
        <v>347.55730000000017</v>
      </c>
      <c r="T49" s="4">
        <v>351.40580000000011</v>
      </c>
      <c r="U49" s="4">
        <v>344.06800000000015</v>
      </c>
      <c r="V49" s="4">
        <v>351.79260000000028</v>
      </c>
      <c r="W49" s="4">
        <v>341.24460000000016</v>
      </c>
      <c r="X49" s="34">
        <v>337.21310000000005</v>
      </c>
      <c r="Y49" s="43">
        <v>336.17050000000006</v>
      </c>
      <c r="Z49" s="43">
        <v>339.43640000000016</v>
      </c>
      <c r="AA49" s="43">
        <v>338.01520000000005</v>
      </c>
      <c r="AB49" s="46">
        <v>348.58109999999999</v>
      </c>
      <c r="AC49" s="46">
        <v>347.99680000000001</v>
      </c>
    </row>
    <row r="50" spans="1:29" x14ac:dyDescent="0.25">
      <c r="A50" s="8" t="s">
        <v>98</v>
      </c>
      <c r="B50" s="4">
        <v>370</v>
      </c>
      <c r="C50" s="4">
        <v>385</v>
      </c>
      <c r="D50" s="4">
        <v>406</v>
      </c>
      <c r="E50" s="4">
        <v>418</v>
      </c>
      <c r="F50" s="4">
        <v>434</v>
      </c>
      <c r="G50" s="4">
        <v>436</v>
      </c>
      <c r="H50" s="4">
        <v>426</v>
      </c>
      <c r="I50" s="4">
        <v>451</v>
      </c>
      <c r="J50" s="4">
        <v>464</v>
      </c>
      <c r="K50" s="4">
        <v>442.6</v>
      </c>
      <c r="L50" s="4">
        <v>456.68000000000006</v>
      </c>
      <c r="M50" s="4">
        <v>452.70000000000005</v>
      </c>
      <c r="N50" s="4">
        <v>455</v>
      </c>
      <c r="O50" s="4">
        <v>421.93789999999996</v>
      </c>
      <c r="P50" s="4">
        <v>436.25</v>
      </c>
      <c r="Q50" s="4">
        <v>413.87350000000004</v>
      </c>
      <c r="R50" s="4">
        <v>411.09730000000008</v>
      </c>
      <c r="S50" s="4">
        <v>422.12470000000025</v>
      </c>
      <c r="T50" s="4">
        <v>440.41300000000001</v>
      </c>
      <c r="U50" s="4">
        <v>428.96160000000009</v>
      </c>
      <c r="V50" s="4">
        <v>432.69160000000005</v>
      </c>
      <c r="W50" s="4">
        <v>439.27159999999998</v>
      </c>
      <c r="X50" s="34">
        <v>436.9</v>
      </c>
      <c r="Y50" s="43">
        <v>436.84000000000009</v>
      </c>
      <c r="Z50" s="43">
        <v>434.70000000000005</v>
      </c>
      <c r="AA50" s="43">
        <v>439.99000000000012</v>
      </c>
      <c r="AB50" s="46">
        <v>463.05999999999983</v>
      </c>
      <c r="AC50" s="46">
        <v>476.11</v>
      </c>
    </row>
    <row r="51" spans="1:29" x14ac:dyDescent="0.25">
      <c r="A51" s="8" t="s">
        <v>38</v>
      </c>
      <c r="B51" s="4">
        <v>153</v>
      </c>
      <c r="C51" s="4">
        <v>168</v>
      </c>
      <c r="D51" s="4">
        <v>187</v>
      </c>
      <c r="E51" s="4">
        <v>191</v>
      </c>
      <c r="F51" s="4">
        <v>193</v>
      </c>
      <c r="G51" s="4">
        <v>187</v>
      </c>
      <c r="H51" s="4">
        <v>183</v>
      </c>
      <c r="I51" s="4">
        <v>187</v>
      </c>
      <c r="J51" s="4">
        <v>188</v>
      </c>
      <c r="K51" s="4">
        <v>187</v>
      </c>
      <c r="L51" s="4">
        <v>201</v>
      </c>
      <c r="M51" s="4">
        <v>200</v>
      </c>
      <c r="N51" s="4">
        <v>214</v>
      </c>
      <c r="O51" s="4">
        <v>218.34560000000005</v>
      </c>
      <c r="P51" s="4">
        <v>232.08529999999999</v>
      </c>
      <c r="Q51" s="4">
        <v>218.36369999999997</v>
      </c>
      <c r="R51" s="4">
        <v>220.2295</v>
      </c>
      <c r="S51" s="4">
        <v>228.32</v>
      </c>
      <c r="T51" s="4">
        <v>231.42370000000003</v>
      </c>
      <c r="U51" s="4">
        <v>247.9115000000001</v>
      </c>
      <c r="V51" s="4">
        <v>243.19160000000005</v>
      </c>
      <c r="W51" s="4">
        <v>241.452</v>
      </c>
      <c r="X51" s="34">
        <v>249.61260000000001</v>
      </c>
      <c r="Y51" s="43">
        <v>252.9447000000001</v>
      </c>
      <c r="Z51" s="43">
        <v>259.39470000000006</v>
      </c>
      <c r="AA51" s="43">
        <v>278.50839999999994</v>
      </c>
      <c r="AB51" s="46">
        <v>288.37629999999996</v>
      </c>
      <c r="AC51" s="46">
        <v>305.91640000000001</v>
      </c>
    </row>
    <row r="52" spans="1:29" x14ac:dyDescent="0.25">
      <c r="A52" s="8" t="s">
        <v>99</v>
      </c>
      <c r="B52" s="4">
        <v>151</v>
      </c>
      <c r="C52" s="4">
        <v>157</v>
      </c>
      <c r="D52" s="4">
        <v>165</v>
      </c>
      <c r="E52" s="4">
        <v>170</v>
      </c>
      <c r="F52" s="4">
        <v>175</v>
      </c>
      <c r="G52" s="4">
        <v>172</v>
      </c>
      <c r="H52" s="4">
        <v>174</v>
      </c>
      <c r="I52" s="4">
        <v>178</v>
      </c>
      <c r="J52" s="4">
        <v>175</v>
      </c>
      <c r="K52" s="4">
        <v>180</v>
      </c>
      <c r="L52" s="4">
        <v>192</v>
      </c>
      <c r="M52" s="4">
        <v>179</v>
      </c>
      <c r="N52" s="4">
        <v>187</v>
      </c>
      <c r="O52" s="4">
        <v>184.85529999999991</v>
      </c>
      <c r="P52" s="4">
        <v>180.24009999999993</v>
      </c>
      <c r="Q52" s="4">
        <v>165.90639999999999</v>
      </c>
      <c r="R52" s="4">
        <v>169.61219999999994</v>
      </c>
      <c r="S52" s="4">
        <v>177.95679999999996</v>
      </c>
      <c r="T52" s="4">
        <v>178.16249999999999</v>
      </c>
      <c r="U52" s="4">
        <v>184.30440000000002</v>
      </c>
      <c r="V52" s="4">
        <v>206.86829999999998</v>
      </c>
      <c r="W52" s="4">
        <v>201.91490000000002</v>
      </c>
      <c r="X52" s="34">
        <v>199.02630000000002</v>
      </c>
      <c r="Y52" s="43">
        <v>205.35810000000001</v>
      </c>
      <c r="Z52" s="43">
        <v>196.84350000000003</v>
      </c>
      <c r="AA52" s="43">
        <v>195.07149999999996</v>
      </c>
      <c r="AB52" s="46">
        <v>205.74469999999997</v>
      </c>
      <c r="AC52" s="46">
        <v>189.57360000000003</v>
      </c>
    </row>
    <row r="53" spans="1:29" x14ac:dyDescent="0.25">
      <c r="A53" s="8" t="s">
        <v>100</v>
      </c>
      <c r="B53" s="4">
        <v>330</v>
      </c>
      <c r="C53" s="4">
        <v>325</v>
      </c>
      <c r="D53" s="4">
        <v>328</v>
      </c>
      <c r="E53" s="4">
        <v>335</v>
      </c>
      <c r="F53" s="4">
        <v>343</v>
      </c>
      <c r="G53" s="4">
        <v>330</v>
      </c>
      <c r="H53" s="4">
        <v>332</v>
      </c>
      <c r="I53" s="4">
        <v>332</v>
      </c>
      <c r="J53" s="4">
        <v>341</v>
      </c>
      <c r="K53" s="4">
        <v>330</v>
      </c>
      <c r="L53" s="4">
        <v>354</v>
      </c>
      <c r="M53" s="4">
        <v>366</v>
      </c>
      <c r="N53" s="4">
        <v>392</v>
      </c>
      <c r="O53" s="4">
        <v>399.91210000000012</v>
      </c>
      <c r="P53" s="4">
        <v>398.3869000000002</v>
      </c>
      <c r="Q53" s="4">
        <v>391.08610000000004</v>
      </c>
      <c r="R53" s="4">
        <v>394.50270000000006</v>
      </c>
      <c r="S53" s="4">
        <v>408.91680000000008</v>
      </c>
      <c r="T53" s="4">
        <v>415.03380000000021</v>
      </c>
      <c r="U53" s="4">
        <v>417.12819999999999</v>
      </c>
      <c r="V53" s="4">
        <v>413.49380000000019</v>
      </c>
      <c r="W53" s="4">
        <v>420.36610000000002</v>
      </c>
      <c r="X53" s="34">
        <v>423.6259</v>
      </c>
      <c r="Y53" s="43">
        <v>432.38300000000021</v>
      </c>
      <c r="Z53" s="43">
        <v>428.16990000000033</v>
      </c>
      <c r="AA53" s="43">
        <v>435.91629999999998</v>
      </c>
      <c r="AB53" s="46">
        <v>471.63259999999991</v>
      </c>
      <c r="AC53" s="46">
        <v>487.60419999999999</v>
      </c>
    </row>
    <row r="54" spans="1:29" x14ac:dyDescent="0.25">
      <c r="A54" s="8" t="s">
        <v>101</v>
      </c>
      <c r="B54" s="4">
        <v>248</v>
      </c>
      <c r="C54" s="4">
        <v>259</v>
      </c>
      <c r="D54" s="4">
        <v>267</v>
      </c>
      <c r="E54" s="4">
        <v>265</v>
      </c>
      <c r="F54" s="4">
        <v>272</v>
      </c>
      <c r="G54" s="4">
        <v>267</v>
      </c>
      <c r="H54" s="4">
        <v>260</v>
      </c>
      <c r="I54" s="4">
        <v>262</v>
      </c>
      <c r="J54" s="4">
        <v>247</v>
      </c>
      <c r="K54" s="4">
        <v>245</v>
      </c>
      <c r="L54" s="4">
        <v>241</v>
      </c>
      <c r="M54" s="4">
        <v>238</v>
      </c>
      <c r="N54" s="4">
        <v>235</v>
      </c>
      <c r="O54" s="4">
        <v>229.71080000000003</v>
      </c>
      <c r="P54" s="4">
        <v>227.28310000000002</v>
      </c>
      <c r="Q54" s="4">
        <v>223.46860000000004</v>
      </c>
      <c r="R54" s="4">
        <v>222.20760000000004</v>
      </c>
      <c r="S54" s="4">
        <v>225.90030000000007</v>
      </c>
      <c r="T54" s="4">
        <v>230.98440000000008</v>
      </c>
      <c r="U54" s="4">
        <v>233.20260000000002</v>
      </c>
      <c r="V54" s="4">
        <v>245.37150000000008</v>
      </c>
      <c r="W54" s="4">
        <v>228.29570000000012</v>
      </c>
      <c r="X54" s="34">
        <v>215.16100000000006</v>
      </c>
      <c r="Y54" s="43">
        <v>224.51790000000014</v>
      </c>
      <c r="Z54" s="43">
        <v>236.71080000000006</v>
      </c>
      <c r="AA54" s="43">
        <v>241.54500000000007</v>
      </c>
      <c r="AB54" s="46">
        <v>245.06790000000001</v>
      </c>
      <c r="AC54" s="46">
        <v>270.84630000000004</v>
      </c>
    </row>
    <row r="55" spans="1:29" x14ac:dyDescent="0.25">
      <c r="A55" s="8" t="s">
        <v>57</v>
      </c>
      <c r="B55" s="4">
        <v>15</v>
      </c>
      <c r="C55" s="4">
        <v>13</v>
      </c>
      <c r="D55" s="4">
        <v>23</v>
      </c>
      <c r="E55" s="4">
        <v>30</v>
      </c>
      <c r="F55" s="4">
        <v>28</v>
      </c>
      <c r="G55" s="4">
        <v>25</v>
      </c>
      <c r="H55" s="4">
        <v>43</v>
      </c>
      <c r="I55" s="4">
        <v>26</v>
      </c>
      <c r="J55" s="4">
        <v>30</v>
      </c>
      <c r="K55" s="4">
        <v>42.7</v>
      </c>
      <c r="L55" s="4">
        <v>25.1</v>
      </c>
      <c r="M55" s="4">
        <v>15.4</v>
      </c>
      <c r="N55" s="4">
        <v>24</v>
      </c>
      <c r="O55" s="4">
        <v>21.9895</v>
      </c>
      <c r="P55" s="4">
        <v>33.626400000000004</v>
      </c>
      <c r="Q55" s="4">
        <v>27.339500000000001</v>
      </c>
      <c r="R55" s="4">
        <v>26.089500000000001</v>
      </c>
      <c r="S55" s="4">
        <v>35.988</v>
      </c>
      <c r="T55" s="4">
        <v>38.089500000000001</v>
      </c>
      <c r="U55" s="4">
        <v>44.949499999999986</v>
      </c>
      <c r="V55" s="4">
        <v>44.11269999999999</v>
      </c>
      <c r="W55" s="4">
        <v>38.52109999999999</v>
      </c>
      <c r="X55" s="34">
        <v>39</v>
      </c>
      <c r="Y55" s="43">
        <v>40.79999999999999</v>
      </c>
      <c r="Z55" s="43">
        <v>37.349999999999994</v>
      </c>
      <c r="AA55" s="43">
        <v>38.821100000000001</v>
      </c>
      <c r="AB55" s="46">
        <v>37.1</v>
      </c>
      <c r="AC55" s="46">
        <v>39.842100000000002</v>
      </c>
    </row>
    <row r="56" spans="1:29" s="12" customFormat="1" x14ac:dyDescent="0.25">
      <c r="A56" s="44" t="s">
        <v>68</v>
      </c>
      <c r="B56" s="45">
        <f>SUM(B48:B55)</f>
        <v>1789</v>
      </c>
      <c r="C56" s="45">
        <f>SUM(C48:C55)</f>
        <v>1824</v>
      </c>
      <c r="D56" s="45">
        <f>SUM(D48:D55)</f>
        <v>1937</v>
      </c>
      <c r="E56" s="45">
        <f>SUM(E48:E55)</f>
        <v>1976</v>
      </c>
      <c r="F56" s="45">
        <f>SUM(F48:F55)</f>
        <v>2016</v>
      </c>
      <c r="G56" s="45">
        <f>SUM(G48:G55)</f>
        <v>1980</v>
      </c>
      <c r="H56" s="45">
        <f>SUM(H48:H55)</f>
        <v>1989</v>
      </c>
      <c r="I56" s="45">
        <f>SUM(I48:I55)</f>
        <v>2011</v>
      </c>
      <c r="J56" s="45">
        <f>SUM(J48:J55)</f>
        <v>2007</v>
      </c>
      <c r="K56" s="45">
        <f>SUM(K48:K55)</f>
        <v>1970.7700000000002</v>
      </c>
      <c r="L56" s="45">
        <f>SUM(L48:L55)</f>
        <v>2000.6399999999999</v>
      </c>
      <c r="M56" s="45">
        <f>SUM(M48:M55)</f>
        <v>1977.66</v>
      </c>
      <c r="N56" s="45">
        <f>SUM(N48:N55)</f>
        <v>2027</v>
      </c>
      <c r="O56" s="45">
        <f>SUM(O48:O55)</f>
        <v>1993.3397000000004</v>
      </c>
      <c r="P56" s="45">
        <f>SUM(P48:P55)</f>
        <v>2009.3462000000006</v>
      </c>
      <c r="Q56" s="45">
        <f>SUM(Q48:Q55)</f>
        <v>1908.5340000000001</v>
      </c>
      <c r="R56" s="45">
        <f>SUM(R48:R55)</f>
        <v>1925.1508000000001</v>
      </c>
      <c r="S56" s="45">
        <f>SUM(S48:S55)</f>
        <v>1984.5117000000005</v>
      </c>
      <c r="T56" s="45">
        <f>SUM(T48:T55)</f>
        <v>2014.9705000000004</v>
      </c>
      <c r="U56" s="45">
        <f>SUM(U48:U55)</f>
        <v>2033.3836000000003</v>
      </c>
      <c r="V56" s="45">
        <f>SUM(V48:V55)</f>
        <v>2075.679900000001</v>
      </c>
      <c r="W56" s="45">
        <f>SUM(W48:W55)</f>
        <v>2052.7843000000003</v>
      </c>
      <c r="X56" s="45">
        <f>SUM(X48:X55)</f>
        <v>2046.0914</v>
      </c>
      <c r="Y56" s="45">
        <f>SUM(Y48:Y55)</f>
        <v>2082.6115000000004</v>
      </c>
      <c r="Z56" s="45">
        <f>SUM(Z48:Z55)</f>
        <v>2097.0183000000002</v>
      </c>
      <c r="AA56" s="45">
        <f>SUM(AA48:AA55)</f>
        <v>2140.7068000000004</v>
      </c>
      <c r="AB56" s="45">
        <f>SUM(AB48:AB55)</f>
        <v>2249.7570999999994</v>
      </c>
      <c r="AC56" s="82">
        <f>SUM(AC48:AC55)</f>
        <v>2317.0445999999997</v>
      </c>
    </row>
    <row r="57" spans="1:29" x14ac:dyDescent="0.25">
      <c r="AB57" s="46"/>
    </row>
    <row r="58" spans="1:29" s="12" customFormat="1" x14ac:dyDescent="0.25">
      <c r="A58" s="44" t="s">
        <v>1</v>
      </c>
      <c r="B58" s="44">
        <v>1990</v>
      </c>
      <c r="C58" s="44">
        <v>1991</v>
      </c>
      <c r="D58" s="44">
        <v>1992</v>
      </c>
      <c r="E58" s="44">
        <v>1993</v>
      </c>
      <c r="F58" s="44">
        <v>1994</v>
      </c>
      <c r="G58" s="44">
        <v>1995</v>
      </c>
      <c r="H58" s="44">
        <v>1996</v>
      </c>
      <c r="I58" s="44">
        <v>1997</v>
      </c>
      <c r="J58" s="44">
        <v>1998</v>
      </c>
      <c r="K58" s="44">
        <v>1999</v>
      </c>
      <c r="L58" s="44">
        <v>2000</v>
      </c>
      <c r="M58" s="44">
        <v>2001</v>
      </c>
      <c r="N58" s="44">
        <v>2002</v>
      </c>
      <c r="O58" s="44">
        <v>2003</v>
      </c>
      <c r="P58" s="44">
        <v>2004</v>
      </c>
      <c r="Q58" s="44">
        <v>2005</v>
      </c>
      <c r="R58" s="44">
        <v>2006</v>
      </c>
      <c r="S58" s="44">
        <v>2007</v>
      </c>
      <c r="T58" s="44">
        <v>2008</v>
      </c>
      <c r="U58" s="44">
        <v>2009</v>
      </c>
      <c r="V58" s="44">
        <v>2010</v>
      </c>
      <c r="W58" s="44">
        <v>2011</v>
      </c>
      <c r="X58" s="44">
        <v>2012</v>
      </c>
      <c r="Y58" s="44">
        <v>2013</v>
      </c>
      <c r="Z58" s="44">
        <v>2014</v>
      </c>
      <c r="AA58" s="44">
        <v>2015</v>
      </c>
      <c r="AB58" s="45">
        <v>2016</v>
      </c>
      <c r="AC58" s="82">
        <v>2017</v>
      </c>
    </row>
    <row r="59" spans="1:29" x14ac:dyDescent="0.25">
      <c r="A59" s="8" t="s">
        <v>96</v>
      </c>
      <c r="B59" s="4">
        <v>367</v>
      </c>
      <c r="C59" s="4">
        <v>373</v>
      </c>
      <c r="D59" s="4">
        <v>377</v>
      </c>
      <c r="E59" s="4">
        <v>369</v>
      </c>
      <c r="F59" s="4">
        <v>365</v>
      </c>
      <c r="G59" s="4">
        <v>352</v>
      </c>
      <c r="H59" s="4">
        <v>345</v>
      </c>
      <c r="I59" s="4">
        <v>330</v>
      </c>
      <c r="J59" s="4">
        <v>300</v>
      </c>
      <c r="K59" s="4">
        <v>284.77999999999997</v>
      </c>
      <c r="L59" s="4">
        <v>275.38</v>
      </c>
      <c r="M59" s="4">
        <v>270.43</v>
      </c>
      <c r="N59" s="4">
        <v>275</v>
      </c>
      <c r="O59" s="4">
        <v>269.28480000000002</v>
      </c>
      <c r="P59" s="4">
        <v>259.33240000000001</v>
      </c>
      <c r="Q59" s="4">
        <v>249.10620000000003</v>
      </c>
      <c r="R59" s="4">
        <v>248.30679999999995</v>
      </c>
      <c r="S59" s="4">
        <v>256.67099999999999</v>
      </c>
      <c r="T59" s="4">
        <v>272.27370000000002</v>
      </c>
      <c r="U59" s="4">
        <v>276.87090000000001</v>
      </c>
      <c r="V59" s="4">
        <v>262.8974</v>
      </c>
      <c r="W59" s="4">
        <v>271.04860000000008</v>
      </c>
      <c r="X59" s="34">
        <v>281.24600000000004</v>
      </c>
      <c r="Y59" s="42">
        <v>272.25139999999999</v>
      </c>
      <c r="Z59" s="42">
        <v>272.18829999999997</v>
      </c>
      <c r="AA59" s="42">
        <v>270.95150000000001</v>
      </c>
      <c r="AB59" s="46">
        <v>252.9196</v>
      </c>
      <c r="AC59" s="46">
        <v>254.8006</v>
      </c>
    </row>
    <row r="60" spans="1:29" x14ac:dyDescent="0.25">
      <c r="A60" s="8" t="s">
        <v>97</v>
      </c>
      <c r="B60" s="4">
        <v>578</v>
      </c>
      <c r="C60" s="4">
        <v>580</v>
      </c>
      <c r="D60" s="4">
        <v>585</v>
      </c>
      <c r="E60" s="4">
        <v>550</v>
      </c>
      <c r="F60" s="4">
        <v>546</v>
      </c>
      <c r="G60" s="4">
        <v>558</v>
      </c>
      <c r="H60" s="4">
        <v>579</v>
      </c>
      <c r="I60" s="4">
        <v>606</v>
      </c>
      <c r="J60" s="4">
        <v>563</v>
      </c>
      <c r="K60" s="4">
        <v>604</v>
      </c>
      <c r="L60" s="4">
        <v>601</v>
      </c>
      <c r="M60" s="4">
        <v>601</v>
      </c>
      <c r="N60" s="4">
        <v>613</v>
      </c>
      <c r="O60" s="4">
        <v>620.34629999999993</v>
      </c>
      <c r="P60" s="4">
        <v>608.2056</v>
      </c>
      <c r="Q60" s="4">
        <v>591.83050000000003</v>
      </c>
      <c r="R60" s="4">
        <v>576.22129999999993</v>
      </c>
      <c r="S60" s="4">
        <v>563.73779999999999</v>
      </c>
      <c r="T60" s="4">
        <v>554.11180000000002</v>
      </c>
      <c r="U60" s="4">
        <v>546.10299999999995</v>
      </c>
      <c r="V60" s="4">
        <v>581.16509999999994</v>
      </c>
      <c r="W60" s="4">
        <v>588.7315000000001</v>
      </c>
      <c r="X60" s="34">
        <v>547.07769999999982</v>
      </c>
      <c r="Y60" s="43">
        <v>570.78300000000002</v>
      </c>
      <c r="Z60" s="43">
        <v>596.54250000000013</v>
      </c>
      <c r="AA60" s="43">
        <v>593.04710000000023</v>
      </c>
      <c r="AB60" s="46">
        <v>622.52839999999992</v>
      </c>
      <c r="AC60" s="46">
        <v>664.40420000000006</v>
      </c>
    </row>
    <row r="61" spans="1:29" x14ac:dyDescent="0.25">
      <c r="A61" s="8" t="s">
        <v>98</v>
      </c>
      <c r="B61" s="4">
        <v>1004</v>
      </c>
      <c r="C61" s="4">
        <v>1013</v>
      </c>
      <c r="D61" s="4">
        <v>1036</v>
      </c>
      <c r="E61" s="4">
        <v>1039</v>
      </c>
      <c r="F61" s="4">
        <v>1037</v>
      </c>
      <c r="G61" s="4">
        <v>998</v>
      </c>
      <c r="H61" s="4">
        <v>919</v>
      </c>
      <c r="I61" s="4">
        <v>954</v>
      </c>
      <c r="J61" s="4">
        <v>993</v>
      </c>
      <c r="K61" s="4">
        <v>957.2</v>
      </c>
      <c r="L61" s="4">
        <v>931.65</v>
      </c>
      <c r="M61" s="4">
        <v>921.3</v>
      </c>
      <c r="N61" s="4">
        <v>902</v>
      </c>
      <c r="O61" s="4">
        <v>847.06740000000013</v>
      </c>
      <c r="P61" s="4">
        <v>758.74860000000024</v>
      </c>
      <c r="Q61" s="4">
        <v>711.16819999999996</v>
      </c>
      <c r="R61" s="4">
        <v>740.06400000000008</v>
      </c>
      <c r="S61" s="4">
        <v>770.54860000000019</v>
      </c>
      <c r="T61" s="4">
        <v>803.72119999999995</v>
      </c>
      <c r="U61" s="4">
        <v>859.51200000000006</v>
      </c>
      <c r="V61" s="4">
        <v>858.05500000000006</v>
      </c>
      <c r="W61" s="4">
        <v>850.54560000000015</v>
      </c>
      <c r="X61" s="34">
        <v>832.07960000000003</v>
      </c>
      <c r="Y61" s="43">
        <v>826.38999999999976</v>
      </c>
      <c r="Z61" s="43">
        <v>830.25</v>
      </c>
      <c r="AA61" s="43">
        <v>830.37000000000012</v>
      </c>
      <c r="AB61" s="46">
        <v>858.77</v>
      </c>
      <c r="AC61" s="46">
        <v>855.80500000000006</v>
      </c>
    </row>
    <row r="62" spans="1:29" x14ac:dyDescent="0.25">
      <c r="A62" s="8" t="s">
        <v>38</v>
      </c>
      <c r="B62" s="4">
        <v>451</v>
      </c>
      <c r="C62" s="4">
        <v>464</v>
      </c>
      <c r="D62" s="4">
        <v>515</v>
      </c>
      <c r="E62" s="4">
        <v>514</v>
      </c>
      <c r="F62" s="4">
        <v>499</v>
      </c>
      <c r="G62" s="4">
        <v>468</v>
      </c>
      <c r="H62" s="4">
        <v>452</v>
      </c>
      <c r="I62" s="4">
        <v>420</v>
      </c>
      <c r="J62" s="4">
        <v>416</v>
      </c>
      <c r="K62" s="4">
        <v>396</v>
      </c>
      <c r="L62" s="4">
        <v>379</v>
      </c>
      <c r="M62" s="4">
        <v>344</v>
      </c>
      <c r="N62" s="4">
        <v>368</v>
      </c>
      <c r="O62" s="4">
        <v>391.24720000000013</v>
      </c>
      <c r="P62" s="4">
        <v>375.52979999999963</v>
      </c>
      <c r="Q62" s="4">
        <v>364.13440000000014</v>
      </c>
      <c r="R62" s="4">
        <v>383.31270000000001</v>
      </c>
      <c r="S62" s="4">
        <v>415.62100000000004</v>
      </c>
      <c r="T62" s="4">
        <v>442.67850000000004</v>
      </c>
      <c r="U62" s="4">
        <v>452.58679999999998</v>
      </c>
      <c r="V62" s="4">
        <v>453.28940000000023</v>
      </c>
      <c r="W62" s="4">
        <v>428.68680000000018</v>
      </c>
      <c r="X62" s="34">
        <v>426.34939999999995</v>
      </c>
      <c r="Y62" s="43">
        <v>465.70310000000023</v>
      </c>
      <c r="Z62" s="43">
        <v>457.96320000000014</v>
      </c>
      <c r="AA62" s="43">
        <v>455.99889999999999</v>
      </c>
      <c r="AB62" s="46">
        <v>478.25060000000002</v>
      </c>
      <c r="AC62" s="46">
        <v>549.93049999999994</v>
      </c>
    </row>
    <row r="63" spans="1:29" x14ac:dyDescent="0.25">
      <c r="A63" s="8" t="s">
        <v>99</v>
      </c>
      <c r="B63" s="4">
        <v>496</v>
      </c>
      <c r="C63" s="4">
        <v>495</v>
      </c>
      <c r="D63" s="4">
        <v>511</v>
      </c>
      <c r="E63" s="4">
        <v>512</v>
      </c>
      <c r="F63" s="4">
        <v>498</v>
      </c>
      <c r="G63" s="4">
        <v>476</v>
      </c>
      <c r="H63" s="4">
        <v>462</v>
      </c>
      <c r="I63" s="4">
        <v>443</v>
      </c>
      <c r="J63" s="4">
        <v>487</v>
      </c>
      <c r="K63" s="4">
        <v>485</v>
      </c>
      <c r="L63" s="4">
        <v>473</v>
      </c>
      <c r="M63" s="4">
        <v>439</v>
      </c>
      <c r="N63" s="4">
        <v>431</v>
      </c>
      <c r="O63" s="4">
        <v>408.47549999999995</v>
      </c>
      <c r="P63" s="4">
        <v>366.67060000000004</v>
      </c>
      <c r="Q63" s="4">
        <v>331.18760000000009</v>
      </c>
      <c r="R63" s="4">
        <v>324.02910000000003</v>
      </c>
      <c r="S63" s="4">
        <v>328.22219999999999</v>
      </c>
      <c r="T63" s="4">
        <v>323.87079999999997</v>
      </c>
      <c r="U63" s="4">
        <v>321.4314999999998</v>
      </c>
      <c r="V63" s="4">
        <v>362.98170000000005</v>
      </c>
      <c r="W63" s="4">
        <v>384.64660000000003</v>
      </c>
      <c r="X63" s="34">
        <v>368.51499999999999</v>
      </c>
      <c r="Y63" s="43">
        <v>373.5499999999999</v>
      </c>
      <c r="Z63" s="43">
        <v>392.62380000000019</v>
      </c>
      <c r="AA63" s="43">
        <v>398.66299999999984</v>
      </c>
      <c r="AB63" s="46">
        <v>430.44229999999993</v>
      </c>
      <c r="AC63" s="46">
        <v>429.10741000000007</v>
      </c>
    </row>
    <row r="64" spans="1:29" x14ac:dyDescent="0.25">
      <c r="A64" s="8" t="s">
        <v>100</v>
      </c>
      <c r="B64" s="4">
        <v>808</v>
      </c>
      <c r="C64" s="4">
        <v>799</v>
      </c>
      <c r="D64" s="4">
        <v>824</v>
      </c>
      <c r="E64" s="4">
        <v>821</v>
      </c>
      <c r="F64" s="4">
        <v>812</v>
      </c>
      <c r="G64" s="4">
        <v>790</v>
      </c>
      <c r="H64" s="4">
        <v>812</v>
      </c>
      <c r="I64" s="4">
        <v>783</v>
      </c>
      <c r="J64" s="4">
        <v>862</v>
      </c>
      <c r="K64" s="4">
        <v>845</v>
      </c>
      <c r="L64" s="4">
        <v>859</v>
      </c>
      <c r="M64" s="4">
        <v>865</v>
      </c>
      <c r="N64" s="4">
        <v>854</v>
      </c>
      <c r="O64" s="4">
        <v>907.72149999999954</v>
      </c>
      <c r="P64" s="4">
        <v>884.03219999999942</v>
      </c>
      <c r="Q64" s="4">
        <v>864.08109999999976</v>
      </c>
      <c r="R64" s="4">
        <v>882.37729999999954</v>
      </c>
      <c r="S64" s="4">
        <v>873.71569999999997</v>
      </c>
      <c r="T64" s="4">
        <v>913.90289999999982</v>
      </c>
      <c r="U64" s="4">
        <v>922.98649999999884</v>
      </c>
      <c r="V64" s="4">
        <v>915.25899999999933</v>
      </c>
      <c r="W64" s="4">
        <v>920.47929999999883</v>
      </c>
      <c r="X64" s="34">
        <v>967.6739</v>
      </c>
      <c r="Y64" s="43">
        <v>986.13609999999892</v>
      </c>
      <c r="Z64" s="43">
        <v>1032.1938999999995</v>
      </c>
      <c r="AA64" s="43">
        <v>1108.9825999999994</v>
      </c>
      <c r="AB64" s="46">
        <v>1153.5843000000009</v>
      </c>
      <c r="AC64" s="46">
        <v>1228.66572</v>
      </c>
    </row>
    <row r="65" spans="1:29" x14ac:dyDescent="0.25">
      <c r="A65" s="8" t="s">
        <v>101</v>
      </c>
      <c r="B65" s="4">
        <v>860</v>
      </c>
      <c r="C65" s="4">
        <v>827</v>
      </c>
      <c r="D65" s="4">
        <v>849</v>
      </c>
      <c r="E65" s="4">
        <v>831</v>
      </c>
      <c r="F65" s="4">
        <v>796</v>
      </c>
      <c r="G65" s="4">
        <v>783</v>
      </c>
      <c r="H65" s="4">
        <v>792</v>
      </c>
      <c r="I65" s="4">
        <v>815</v>
      </c>
      <c r="J65" s="4">
        <v>841</v>
      </c>
      <c r="K65" s="4">
        <v>812</v>
      </c>
      <c r="L65" s="4">
        <v>791</v>
      </c>
      <c r="M65" s="4">
        <v>772</v>
      </c>
      <c r="N65" s="4">
        <v>760</v>
      </c>
      <c r="O65" s="4">
        <v>791.83269999999959</v>
      </c>
      <c r="P65" s="4">
        <v>778.24959999999987</v>
      </c>
      <c r="Q65" s="4">
        <v>730.33050000000026</v>
      </c>
      <c r="R65" s="4">
        <v>736.66189999999972</v>
      </c>
      <c r="S65" s="4">
        <v>750.54900000000021</v>
      </c>
      <c r="T65" s="4">
        <v>780.95949999999982</v>
      </c>
      <c r="U65" s="4">
        <v>793.17089999999928</v>
      </c>
      <c r="V65" s="4">
        <v>793.48309999999992</v>
      </c>
      <c r="W65" s="4">
        <v>833.48489999999958</v>
      </c>
      <c r="X65" s="34">
        <v>845.25</v>
      </c>
      <c r="Y65" s="43">
        <v>847.80180000000007</v>
      </c>
      <c r="Z65" s="43">
        <v>841.84440000000018</v>
      </c>
      <c r="AA65" s="43">
        <v>876.04619999999886</v>
      </c>
      <c r="AB65" s="46">
        <v>933.86100000000033</v>
      </c>
      <c r="AC65" s="46">
        <v>939.28638999999998</v>
      </c>
    </row>
    <row r="66" spans="1:29" x14ac:dyDescent="0.25">
      <c r="A66" s="8" t="s">
        <v>57</v>
      </c>
      <c r="B66" s="4">
        <v>81</v>
      </c>
      <c r="C66" s="4">
        <v>87</v>
      </c>
      <c r="D66" s="4">
        <v>131</v>
      </c>
      <c r="E66" s="4">
        <v>106</v>
      </c>
      <c r="F66" s="4">
        <v>123</v>
      </c>
      <c r="G66" s="4">
        <v>103</v>
      </c>
      <c r="H66" s="4">
        <v>148</v>
      </c>
      <c r="I66" s="4">
        <v>140</v>
      </c>
      <c r="J66" s="4">
        <v>124</v>
      </c>
      <c r="K66" s="4">
        <v>155.1</v>
      </c>
      <c r="L66" s="4">
        <v>123</v>
      </c>
      <c r="M66" s="4">
        <v>79.5</v>
      </c>
      <c r="N66" s="4">
        <v>106</v>
      </c>
      <c r="O66" s="4">
        <v>118.16999999999996</v>
      </c>
      <c r="P66" s="4">
        <v>122.3916</v>
      </c>
      <c r="Q66" s="4">
        <v>66.132099999999994</v>
      </c>
      <c r="R66" s="4">
        <v>77.802099999999967</v>
      </c>
      <c r="S66" s="4">
        <v>91.493199999999959</v>
      </c>
      <c r="T66" s="4">
        <v>91.990700000000004</v>
      </c>
      <c r="U66" s="4">
        <v>119.41870000000002</v>
      </c>
      <c r="V66" s="4">
        <v>148.67140000000003</v>
      </c>
      <c r="W66" s="4">
        <v>126.51660000000001</v>
      </c>
      <c r="X66" s="34">
        <v>118.14490000000002</v>
      </c>
      <c r="Y66" s="43">
        <v>112.11310000000002</v>
      </c>
      <c r="Z66" s="43">
        <v>115.84990000000001</v>
      </c>
      <c r="AA66" s="43">
        <v>120.17219999999999</v>
      </c>
      <c r="AB66" s="46">
        <v>121.5324</v>
      </c>
      <c r="AC66" s="46">
        <v>119.65599999999998</v>
      </c>
    </row>
    <row r="67" spans="1:29" s="12" customFormat="1" x14ac:dyDescent="0.25">
      <c r="A67" s="44" t="s">
        <v>68</v>
      </c>
      <c r="B67" s="45">
        <f>SUM(B59:B66)</f>
        <v>4645</v>
      </c>
      <c r="C67" s="45">
        <f>SUM(C59:C66)</f>
        <v>4638</v>
      </c>
      <c r="D67" s="45">
        <f>SUM(D59:D66)</f>
        <v>4828</v>
      </c>
      <c r="E67" s="45">
        <f>SUM(E59:E66)</f>
        <v>4742</v>
      </c>
      <c r="F67" s="45">
        <f>SUM(F59:F66)</f>
        <v>4676</v>
      </c>
      <c r="G67" s="45">
        <f>SUM(G59:G66)</f>
        <v>4528</v>
      </c>
      <c r="H67" s="45">
        <f>SUM(H59:H66)</f>
        <v>4509</v>
      </c>
      <c r="I67" s="45">
        <f>SUM(I59:I66)</f>
        <v>4491</v>
      </c>
      <c r="J67" s="45">
        <f>SUM(J59:J66)</f>
        <v>4586</v>
      </c>
      <c r="K67" s="45">
        <f>SUM(K59:K66)</f>
        <v>4539.08</v>
      </c>
      <c r="L67" s="45">
        <f>SUM(L59:L66)</f>
        <v>4433.03</v>
      </c>
      <c r="M67" s="45">
        <f>SUM(M59:M66)</f>
        <v>4292.2299999999996</v>
      </c>
      <c r="N67" s="45">
        <f>SUM(N59:N66)</f>
        <v>4309</v>
      </c>
      <c r="O67" s="45">
        <f>SUM(O59:O66)</f>
        <v>4354.1453999999994</v>
      </c>
      <c r="P67" s="45">
        <f>SUM(P59:P66)</f>
        <v>4153.1603999999998</v>
      </c>
      <c r="Q67" s="45">
        <f>SUM(Q59:Q66)</f>
        <v>3907.9706000000006</v>
      </c>
      <c r="R67" s="45">
        <f>SUM(R59:R66)</f>
        <v>3968.7751999999991</v>
      </c>
      <c r="S67" s="45">
        <f>SUM(S59:S66)</f>
        <v>4050.5585000000001</v>
      </c>
      <c r="T67" s="45">
        <f>SUM(T59:T66)</f>
        <v>4183.5091000000002</v>
      </c>
      <c r="U67" s="45">
        <f>SUM(U59:U66)</f>
        <v>4292.0802999999978</v>
      </c>
      <c r="V67" s="45">
        <f>SUM(V59:V66)</f>
        <v>4375.8020999999999</v>
      </c>
      <c r="W67" s="45">
        <f>SUM(W59:W66)</f>
        <v>4404.1398999999992</v>
      </c>
      <c r="X67" s="45">
        <f>SUM(X59:X66)</f>
        <v>4386.3365000000003</v>
      </c>
      <c r="Y67" s="45">
        <f>SUM(Y59:Y66)</f>
        <v>4454.7284999999983</v>
      </c>
      <c r="Z67" s="45">
        <f>SUM(Z59:Z66)</f>
        <v>4539.4560000000001</v>
      </c>
      <c r="AA67" s="45">
        <f>SUM(AA59:AA66)</f>
        <v>4654.231499999999</v>
      </c>
      <c r="AB67" s="45">
        <f>SUM(AB59:AB66)</f>
        <v>4851.8886000000011</v>
      </c>
      <c r="AC67" s="82">
        <f>SUM(AC59:AC66)</f>
        <v>5041.6558199999999</v>
      </c>
    </row>
    <row r="68" spans="1:29" x14ac:dyDescent="0.25">
      <c r="AB68" s="46"/>
    </row>
    <row r="69" spans="1:29" s="12" customFormat="1" x14ac:dyDescent="0.25">
      <c r="A69" s="44" t="s">
        <v>25</v>
      </c>
      <c r="B69" s="44">
        <v>1990</v>
      </c>
      <c r="C69" s="44">
        <v>1991</v>
      </c>
      <c r="D69" s="44">
        <v>1992</v>
      </c>
      <c r="E69" s="44">
        <v>1993</v>
      </c>
      <c r="F69" s="44">
        <v>1994</v>
      </c>
      <c r="G69" s="44">
        <v>1995</v>
      </c>
      <c r="H69" s="44">
        <v>1996</v>
      </c>
      <c r="I69" s="44">
        <v>1997</v>
      </c>
      <c r="J69" s="44">
        <v>1998</v>
      </c>
      <c r="K69" s="44">
        <v>1999</v>
      </c>
      <c r="L69" s="44">
        <v>2000</v>
      </c>
      <c r="M69" s="44">
        <v>2001</v>
      </c>
      <c r="N69" s="44">
        <v>2002</v>
      </c>
      <c r="O69" s="44">
        <v>2003</v>
      </c>
      <c r="P69" s="44">
        <v>2004</v>
      </c>
      <c r="Q69" s="44">
        <v>2005</v>
      </c>
      <c r="R69" s="44">
        <v>2006</v>
      </c>
      <c r="S69" s="44">
        <v>2007</v>
      </c>
      <c r="T69" s="44">
        <v>2008</v>
      </c>
      <c r="U69" s="44">
        <v>2009</v>
      </c>
      <c r="V69" s="44">
        <v>2010</v>
      </c>
      <c r="W69" s="44">
        <v>2011</v>
      </c>
      <c r="X69" s="44">
        <v>2012</v>
      </c>
      <c r="Y69" s="44">
        <v>2013</v>
      </c>
      <c r="Z69" s="44">
        <v>2014</v>
      </c>
      <c r="AA69" s="44">
        <v>2015</v>
      </c>
      <c r="AB69" s="45">
        <v>2016</v>
      </c>
      <c r="AC69" s="82">
        <v>2017</v>
      </c>
    </row>
    <row r="70" spans="1:29" x14ac:dyDescent="0.25">
      <c r="A70" s="8" t="s">
        <v>96</v>
      </c>
      <c r="B70" s="46">
        <v>245</v>
      </c>
      <c r="C70" s="46">
        <v>274</v>
      </c>
      <c r="D70" s="46">
        <v>282</v>
      </c>
      <c r="E70" s="46">
        <v>284</v>
      </c>
      <c r="F70" s="46">
        <v>251</v>
      </c>
      <c r="G70" s="46">
        <v>226</v>
      </c>
      <c r="H70" s="46">
        <v>242</v>
      </c>
      <c r="I70" s="46">
        <v>254</v>
      </c>
      <c r="J70" s="46">
        <v>265</v>
      </c>
      <c r="K70" s="46">
        <v>271.86</v>
      </c>
      <c r="L70" s="46">
        <v>278.40999999999997</v>
      </c>
      <c r="M70" s="46">
        <v>260.75</v>
      </c>
      <c r="N70" s="46">
        <v>286</v>
      </c>
      <c r="O70" s="46">
        <v>268.04559999999998</v>
      </c>
      <c r="P70" s="46">
        <v>271.47300000000007</v>
      </c>
      <c r="Q70" s="46">
        <v>237.7533</v>
      </c>
      <c r="R70" s="46">
        <v>243.67200000000005</v>
      </c>
      <c r="S70" s="46">
        <v>261.11439999999999</v>
      </c>
      <c r="T70" s="46">
        <v>270.25679999999994</v>
      </c>
      <c r="U70" s="46">
        <v>297.61800000000005</v>
      </c>
      <c r="V70" s="46">
        <v>304.98330000000004</v>
      </c>
      <c r="W70" s="46">
        <v>319.12100000000009</v>
      </c>
      <c r="X70" s="47">
        <v>340.05959999999999</v>
      </c>
      <c r="Y70" s="42">
        <v>346.53580000000017</v>
      </c>
      <c r="Z70" s="42">
        <v>343.43869999999998</v>
      </c>
      <c r="AA70" s="42">
        <v>368.19590000000011</v>
      </c>
      <c r="AB70" s="46">
        <v>363.86009999999999</v>
      </c>
      <c r="AC70" s="46">
        <v>389.03230000000002</v>
      </c>
    </row>
    <row r="71" spans="1:29" x14ac:dyDescent="0.25">
      <c r="A71" s="8" t="s">
        <v>97</v>
      </c>
      <c r="B71" s="46">
        <v>713</v>
      </c>
      <c r="C71" s="46">
        <v>714</v>
      </c>
      <c r="D71" s="46">
        <v>697</v>
      </c>
      <c r="E71" s="46">
        <v>726</v>
      </c>
      <c r="F71" s="46">
        <v>754</v>
      </c>
      <c r="G71" s="46">
        <v>696</v>
      </c>
      <c r="H71" s="46">
        <v>668</v>
      </c>
      <c r="I71" s="46">
        <v>716</v>
      </c>
      <c r="J71" s="46">
        <v>735</v>
      </c>
      <c r="K71" s="46">
        <v>802</v>
      </c>
      <c r="L71" s="46">
        <v>893</v>
      </c>
      <c r="M71" s="46">
        <v>960</v>
      </c>
      <c r="N71" s="46">
        <v>1070</v>
      </c>
      <c r="O71" s="46">
        <v>1106.7319000000007</v>
      </c>
      <c r="P71" s="46">
        <v>1155.9049999999993</v>
      </c>
      <c r="Q71" s="46">
        <v>1076.8821999999996</v>
      </c>
      <c r="R71" s="46">
        <v>1151.7162999999991</v>
      </c>
      <c r="S71" s="46">
        <v>1183.8607999999995</v>
      </c>
      <c r="T71" s="46">
        <v>1154.043899999999</v>
      </c>
      <c r="U71" s="46">
        <v>1233.7076999999999</v>
      </c>
      <c r="V71" s="46">
        <v>1292.7435000000005</v>
      </c>
      <c r="W71" s="46">
        <v>1277.9014000000002</v>
      </c>
      <c r="X71" s="47">
        <v>1320.614</v>
      </c>
      <c r="Y71" s="43">
        <v>1324.593000000001</v>
      </c>
      <c r="Z71" s="43">
        <v>1390.6524999999992</v>
      </c>
      <c r="AA71" s="43">
        <v>1436.6653000000001</v>
      </c>
      <c r="AB71" s="46">
        <v>1419.9628000000005</v>
      </c>
      <c r="AC71" s="46">
        <v>1396.6789999999999</v>
      </c>
    </row>
    <row r="72" spans="1:29" x14ac:dyDescent="0.25">
      <c r="A72" s="8" t="s">
        <v>98</v>
      </c>
      <c r="B72" s="46">
        <v>705</v>
      </c>
      <c r="C72" s="46">
        <v>723</v>
      </c>
      <c r="D72" s="46">
        <v>776</v>
      </c>
      <c r="E72" s="46">
        <v>824</v>
      </c>
      <c r="F72" s="46">
        <v>739</v>
      </c>
      <c r="G72" s="46">
        <v>712</v>
      </c>
      <c r="H72" s="46">
        <v>645</v>
      </c>
      <c r="I72" s="46">
        <v>814</v>
      </c>
      <c r="J72" s="46">
        <v>1524</v>
      </c>
      <c r="K72" s="46">
        <v>1677.3</v>
      </c>
      <c r="L72" s="46">
        <v>1050.8499999999999</v>
      </c>
      <c r="M72" s="46">
        <v>1231.9000000000001</v>
      </c>
      <c r="N72" s="46">
        <v>1450</v>
      </c>
      <c r="O72" s="46">
        <v>1432.1568999999979</v>
      </c>
      <c r="P72" s="46">
        <v>1350.4076999999995</v>
      </c>
      <c r="Q72" s="46">
        <v>1464.1096</v>
      </c>
      <c r="R72" s="46">
        <v>1416.7704999999996</v>
      </c>
      <c r="S72" s="46">
        <v>1483.5240000000003</v>
      </c>
      <c r="T72" s="46">
        <v>1517.1155000000003</v>
      </c>
      <c r="U72" s="46">
        <v>1563.2155000000002</v>
      </c>
      <c r="V72" s="46">
        <v>1534.7196000000006</v>
      </c>
      <c r="W72" s="46">
        <v>1433.1569000000002</v>
      </c>
      <c r="X72" s="47">
        <v>1407.1505157894733</v>
      </c>
      <c r="Y72" s="43">
        <v>1470.8791000000006</v>
      </c>
      <c r="Z72" s="43">
        <v>1579.5990999999995</v>
      </c>
      <c r="AA72" s="43">
        <v>1531.6290999999997</v>
      </c>
      <c r="AB72" s="46">
        <v>1616.9791</v>
      </c>
      <c r="AC72" s="46">
        <v>1756.3545999999999</v>
      </c>
    </row>
    <row r="73" spans="1:29" x14ac:dyDescent="0.25">
      <c r="A73" s="8" t="s">
        <v>38</v>
      </c>
      <c r="B73" s="46">
        <v>212</v>
      </c>
      <c r="C73" s="46">
        <v>237</v>
      </c>
      <c r="D73" s="46">
        <v>285</v>
      </c>
      <c r="E73" s="46">
        <v>298</v>
      </c>
      <c r="F73" s="46">
        <v>310</v>
      </c>
      <c r="G73" s="46">
        <v>307</v>
      </c>
      <c r="H73" s="46">
        <v>325</v>
      </c>
      <c r="I73" s="46">
        <v>324</v>
      </c>
      <c r="J73" s="46">
        <v>375</v>
      </c>
      <c r="K73" s="46">
        <v>363</v>
      </c>
      <c r="L73" s="46">
        <v>385</v>
      </c>
      <c r="M73" s="46">
        <v>437</v>
      </c>
      <c r="N73" s="46">
        <v>390</v>
      </c>
      <c r="O73" s="46">
        <v>398.14889999999997</v>
      </c>
      <c r="P73" s="46">
        <v>372.41280000000012</v>
      </c>
      <c r="Q73" s="46">
        <v>360.60609999999997</v>
      </c>
      <c r="R73" s="46">
        <v>354.66120000000001</v>
      </c>
      <c r="S73" s="46">
        <v>383.25619999999981</v>
      </c>
      <c r="T73" s="46">
        <v>369.33379999999994</v>
      </c>
      <c r="U73" s="46">
        <v>383.81609999999989</v>
      </c>
      <c r="V73" s="46">
        <v>378.17759999999998</v>
      </c>
      <c r="W73" s="46">
        <v>387.94620000000009</v>
      </c>
      <c r="X73" s="47">
        <v>398.25640000000004</v>
      </c>
      <c r="Y73" s="43">
        <v>364.82739999999995</v>
      </c>
      <c r="Z73" s="43">
        <v>340.60889999999995</v>
      </c>
      <c r="AA73" s="43">
        <v>354.1153000000001</v>
      </c>
      <c r="AB73" s="46">
        <v>352.50200000000007</v>
      </c>
      <c r="AC73" s="46">
        <v>393.89250000000004</v>
      </c>
    </row>
    <row r="74" spans="1:29" x14ac:dyDescent="0.25">
      <c r="A74" s="8" t="s">
        <v>99</v>
      </c>
      <c r="B74" s="46">
        <v>285</v>
      </c>
      <c r="C74" s="46">
        <v>292</v>
      </c>
      <c r="D74" s="46">
        <v>304</v>
      </c>
      <c r="E74" s="46">
        <v>312</v>
      </c>
      <c r="F74" s="46">
        <v>314</v>
      </c>
      <c r="G74" s="46">
        <v>307</v>
      </c>
      <c r="H74" s="46">
        <v>316</v>
      </c>
      <c r="I74" s="46">
        <v>338</v>
      </c>
      <c r="J74" s="46">
        <v>326</v>
      </c>
      <c r="K74" s="46">
        <v>353</v>
      </c>
      <c r="L74" s="46">
        <v>383</v>
      </c>
      <c r="M74" s="46">
        <v>400</v>
      </c>
      <c r="N74" s="46">
        <v>423</v>
      </c>
      <c r="O74" s="46">
        <v>384.74450000000019</v>
      </c>
      <c r="P74" s="46">
        <v>382.99569999999989</v>
      </c>
      <c r="Q74" s="46">
        <v>367.56669999999997</v>
      </c>
      <c r="R74" s="46">
        <v>384.53330000000005</v>
      </c>
      <c r="S74" s="46">
        <v>402.76050000000015</v>
      </c>
      <c r="T74" s="46">
        <v>426.2272000000001</v>
      </c>
      <c r="U74" s="46">
        <v>430.93570000000017</v>
      </c>
      <c r="V74" s="46">
        <v>458.08780000000007</v>
      </c>
      <c r="W74" s="46">
        <v>451.16609999999991</v>
      </c>
      <c r="X74" s="47">
        <v>489.03139999999996</v>
      </c>
      <c r="Y74" s="43">
        <v>495.75840000000017</v>
      </c>
      <c r="Z74" s="43">
        <v>495.2054000000004</v>
      </c>
      <c r="AA74" s="43">
        <v>520.38559999999995</v>
      </c>
      <c r="AB74" s="46">
        <v>564.39570000000026</v>
      </c>
      <c r="AC74" s="46">
        <v>551.01390000000004</v>
      </c>
    </row>
    <row r="75" spans="1:29" x14ac:dyDescent="0.25">
      <c r="A75" s="8" t="s">
        <v>100</v>
      </c>
      <c r="B75" s="46">
        <v>1065</v>
      </c>
      <c r="C75" s="46">
        <v>1061</v>
      </c>
      <c r="D75" s="46">
        <v>1012</v>
      </c>
      <c r="E75" s="46">
        <v>946</v>
      </c>
      <c r="F75" s="46">
        <v>860</v>
      </c>
      <c r="G75" s="46">
        <v>774</v>
      </c>
      <c r="H75" s="46">
        <v>733</v>
      </c>
      <c r="I75" s="46">
        <v>682</v>
      </c>
      <c r="J75" s="46">
        <v>669</v>
      </c>
      <c r="K75" s="46">
        <v>720</v>
      </c>
      <c r="L75" s="46">
        <v>752</v>
      </c>
      <c r="M75" s="46">
        <v>819</v>
      </c>
      <c r="N75" s="46">
        <v>801</v>
      </c>
      <c r="O75" s="46">
        <v>858.52190000000019</v>
      </c>
      <c r="P75" s="46">
        <v>761.37190000000021</v>
      </c>
      <c r="Q75" s="46">
        <v>808.56780000000003</v>
      </c>
      <c r="R75" s="46">
        <v>857.5806</v>
      </c>
      <c r="S75" s="46">
        <v>915.61689999999965</v>
      </c>
      <c r="T75" s="46">
        <v>964.93970000000013</v>
      </c>
      <c r="U75" s="46">
        <v>1074.6012999999987</v>
      </c>
      <c r="V75" s="46">
        <v>1115.4576</v>
      </c>
      <c r="W75" s="46">
        <v>1156.0273999999995</v>
      </c>
      <c r="X75" s="47">
        <v>1344.9152000000001</v>
      </c>
      <c r="Y75" s="43">
        <v>1430.2408999999984</v>
      </c>
      <c r="Z75" s="43">
        <v>1495.8217999999983</v>
      </c>
      <c r="AA75" s="43">
        <v>1565.7910999999983</v>
      </c>
      <c r="AB75" s="46">
        <v>1603.0640000000008</v>
      </c>
      <c r="AC75" s="46">
        <v>1612.5428999999999</v>
      </c>
    </row>
    <row r="76" spans="1:29" x14ac:dyDescent="0.25">
      <c r="A76" s="8" t="s">
        <v>101</v>
      </c>
      <c r="B76" s="46">
        <v>602</v>
      </c>
      <c r="C76" s="46">
        <v>596</v>
      </c>
      <c r="D76" s="46">
        <v>635</v>
      </c>
      <c r="E76" s="46">
        <v>620</v>
      </c>
      <c r="F76" s="46">
        <v>591</v>
      </c>
      <c r="G76" s="46">
        <v>550</v>
      </c>
      <c r="H76" s="46">
        <v>524</v>
      </c>
      <c r="I76" s="46">
        <v>531</v>
      </c>
      <c r="J76" s="46">
        <v>495</v>
      </c>
      <c r="K76" s="46">
        <v>532</v>
      </c>
      <c r="L76" s="46">
        <v>565</v>
      </c>
      <c r="M76" s="46">
        <v>628</v>
      </c>
      <c r="N76" s="46">
        <v>668</v>
      </c>
      <c r="O76" s="46">
        <v>665.56149999999946</v>
      </c>
      <c r="P76" s="46">
        <v>638.87640000000044</v>
      </c>
      <c r="Q76" s="46">
        <v>612.34300000000019</v>
      </c>
      <c r="R76" s="46">
        <v>691.01769999999919</v>
      </c>
      <c r="S76" s="46">
        <v>670.78319999999997</v>
      </c>
      <c r="T76" s="46">
        <v>683.7424000000002</v>
      </c>
      <c r="U76" s="46">
        <v>698.41630000000055</v>
      </c>
      <c r="V76" s="46">
        <v>694.99880000000064</v>
      </c>
      <c r="W76" s="46">
        <v>701.18160000000057</v>
      </c>
      <c r="X76" s="47">
        <v>689.1237000000001</v>
      </c>
      <c r="Y76" s="43">
        <v>669.38600000000076</v>
      </c>
      <c r="Z76" s="43">
        <v>706.77750000000026</v>
      </c>
      <c r="AA76" s="43">
        <v>718.40669999999977</v>
      </c>
      <c r="AB76" s="46">
        <v>777.39209999999991</v>
      </c>
      <c r="AC76" s="46">
        <v>778.02499999999998</v>
      </c>
    </row>
    <row r="77" spans="1:29" x14ac:dyDescent="0.25">
      <c r="A77" s="8" t="s">
        <v>57</v>
      </c>
      <c r="B77" s="46">
        <v>469</v>
      </c>
      <c r="C77" s="46">
        <v>428</v>
      </c>
      <c r="D77" s="46">
        <v>378</v>
      </c>
      <c r="E77" s="46">
        <v>371</v>
      </c>
      <c r="F77" s="46">
        <v>337</v>
      </c>
      <c r="G77" s="46">
        <v>326</v>
      </c>
      <c r="H77" s="46">
        <v>337</v>
      </c>
      <c r="I77" s="46">
        <v>300</v>
      </c>
      <c r="J77" s="46">
        <v>523</v>
      </c>
      <c r="K77" s="46">
        <v>602.29999999999995</v>
      </c>
      <c r="L77" s="46">
        <v>738.18999999999994</v>
      </c>
      <c r="M77" s="46">
        <v>498.70000000000005</v>
      </c>
      <c r="N77" s="46">
        <v>267</v>
      </c>
      <c r="O77" s="46">
        <v>255.98760000000004</v>
      </c>
      <c r="P77" s="46">
        <v>216.27580000000009</v>
      </c>
      <c r="Q77" s="46">
        <v>233.87200000000004</v>
      </c>
      <c r="R77" s="46">
        <v>238.4084000000002</v>
      </c>
      <c r="S77" s="46">
        <v>248.00220000000036</v>
      </c>
      <c r="T77" s="46">
        <v>245.1096000000002</v>
      </c>
      <c r="U77" s="46">
        <v>272.68490000000025</v>
      </c>
      <c r="V77" s="46">
        <v>197.48370000000011</v>
      </c>
      <c r="W77" s="46">
        <v>155.28880000000007</v>
      </c>
      <c r="X77" s="47">
        <v>136.4973</v>
      </c>
      <c r="Y77" s="43">
        <v>140.42309999999998</v>
      </c>
      <c r="Z77" s="43">
        <v>163.68989999999997</v>
      </c>
      <c r="AA77" s="43">
        <v>177.19220000000018</v>
      </c>
      <c r="AB77" s="46">
        <v>159.45050000000001</v>
      </c>
      <c r="AC77" s="46">
        <v>177.77019999999996</v>
      </c>
    </row>
    <row r="78" spans="1:29" s="12" customFormat="1" x14ac:dyDescent="0.25">
      <c r="A78" s="44" t="s">
        <v>68</v>
      </c>
      <c r="B78" s="45">
        <f>SUM(B70:B77)</f>
        <v>4296</v>
      </c>
      <c r="C78" s="45">
        <f>SUM(C70:C77)</f>
        <v>4325</v>
      </c>
      <c r="D78" s="45">
        <f>SUM(D70:D77)</f>
        <v>4369</v>
      </c>
      <c r="E78" s="45">
        <f>SUM(E70:E77)</f>
        <v>4381</v>
      </c>
      <c r="F78" s="45">
        <f>SUM(F70:F77)</f>
        <v>4156</v>
      </c>
      <c r="G78" s="45">
        <f>SUM(G70:G77)</f>
        <v>3898</v>
      </c>
      <c r="H78" s="45">
        <f>SUM(H70:H77)</f>
        <v>3790</v>
      </c>
      <c r="I78" s="45">
        <f>SUM(I70:I77)</f>
        <v>3959</v>
      </c>
      <c r="J78" s="45">
        <f>SUM(J70:J77)</f>
        <v>4912</v>
      </c>
      <c r="K78" s="45">
        <f>SUM(K70:K77)</f>
        <v>5321.46</v>
      </c>
      <c r="L78" s="45">
        <f>SUM(L70:L77)</f>
        <v>5045.45</v>
      </c>
      <c r="M78" s="45">
        <f>SUM(M70:M77)</f>
        <v>5235.3499999999995</v>
      </c>
      <c r="N78" s="45">
        <f>SUM(N70:N77)</f>
        <v>5355</v>
      </c>
      <c r="O78" s="45">
        <f>SUM(O70:O77)</f>
        <v>5369.898799999999</v>
      </c>
      <c r="P78" s="45">
        <f>SUM(P70:P77)</f>
        <v>5149.7182999999995</v>
      </c>
      <c r="Q78" s="45">
        <f>SUM(Q70:Q77)</f>
        <v>5161.7006999999994</v>
      </c>
      <c r="R78" s="45">
        <f>SUM(R70:R77)</f>
        <v>5338.3599999999988</v>
      </c>
      <c r="S78" s="45">
        <f>SUM(S70:S77)</f>
        <v>5548.9182000000001</v>
      </c>
      <c r="T78" s="45">
        <f>SUM(T70:T77)</f>
        <v>5630.7688999999991</v>
      </c>
      <c r="U78" s="45">
        <f>SUM(U70:U77)</f>
        <v>5954.9955</v>
      </c>
      <c r="V78" s="45">
        <f>SUM(V70:V77)</f>
        <v>5976.6519000000017</v>
      </c>
      <c r="W78" s="45">
        <f>SUM(W70:W77)</f>
        <v>5881.7894000000015</v>
      </c>
      <c r="X78" s="45">
        <f>SUM(X70:X77)</f>
        <v>6125.6481157894741</v>
      </c>
      <c r="Y78" s="45">
        <f>SUM(Y70:Y77)</f>
        <v>6242.6437000000005</v>
      </c>
      <c r="Z78" s="45">
        <f>SUM(Z70:Z77)</f>
        <v>6515.7937999999986</v>
      </c>
      <c r="AA78" s="45">
        <f>SUM(AA70:AA77)</f>
        <v>6672.381199999998</v>
      </c>
      <c r="AB78" s="45">
        <f>SUM(AB70:AB77)</f>
        <v>6857.6063000000013</v>
      </c>
      <c r="AC78" s="82">
        <f>SUM(AC70:AC77)</f>
        <v>7055.3103999999994</v>
      </c>
    </row>
    <row r="79" spans="1:29" x14ac:dyDescent="0.25">
      <c r="AB79" s="46"/>
    </row>
    <row r="80" spans="1:29" s="12" customFormat="1" x14ac:dyDescent="0.25">
      <c r="A80" s="44" t="s">
        <v>26</v>
      </c>
      <c r="B80" s="44">
        <v>1990</v>
      </c>
      <c r="C80" s="44">
        <v>1991</v>
      </c>
      <c r="D80" s="44">
        <v>1992</v>
      </c>
      <c r="E80" s="44">
        <v>1993</v>
      </c>
      <c r="F80" s="44">
        <v>1994</v>
      </c>
      <c r="G80" s="44">
        <v>1995</v>
      </c>
      <c r="H80" s="44">
        <v>1996</v>
      </c>
      <c r="I80" s="44">
        <v>1997</v>
      </c>
      <c r="J80" s="44">
        <v>1998</v>
      </c>
      <c r="K80" s="44">
        <v>1999</v>
      </c>
      <c r="L80" s="44">
        <v>2000</v>
      </c>
      <c r="M80" s="44">
        <v>2001</v>
      </c>
      <c r="N80" s="44">
        <v>2002</v>
      </c>
      <c r="O80" s="44">
        <v>2003</v>
      </c>
      <c r="P80" s="44">
        <v>2004</v>
      </c>
      <c r="Q80" s="44">
        <v>2005</v>
      </c>
      <c r="R80" s="44">
        <v>2006</v>
      </c>
      <c r="S80" s="44">
        <v>2007</v>
      </c>
      <c r="T80" s="44">
        <v>2008</v>
      </c>
      <c r="U80" s="44">
        <v>2009</v>
      </c>
      <c r="V80" s="44">
        <v>2010</v>
      </c>
      <c r="W80" s="44">
        <v>2011</v>
      </c>
      <c r="X80" s="44">
        <v>2012</v>
      </c>
      <c r="Y80" s="44">
        <v>2013</v>
      </c>
      <c r="Z80" s="44">
        <v>2014</v>
      </c>
      <c r="AA80" s="44">
        <v>2015</v>
      </c>
      <c r="AB80" s="45">
        <v>2016</v>
      </c>
      <c r="AC80" s="82">
        <v>2017</v>
      </c>
    </row>
    <row r="81" spans="1:29" x14ac:dyDescent="0.25">
      <c r="A81" s="8" t="s">
        <v>96</v>
      </c>
      <c r="B81" s="46">
        <v>219</v>
      </c>
      <c r="C81" s="46">
        <v>256</v>
      </c>
      <c r="D81" s="46">
        <v>267</v>
      </c>
      <c r="E81" s="46">
        <v>289</v>
      </c>
      <c r="F81" s="46">
        <v>276</v>
      </c>
      <c r="G81" s="46">
        <v>285</v>
      </c>
      <c r="H81" s="46">
        <v>261</v>
      </c>
      <c r="I81" s="46">
        <v>268</v>
      </c>
      <c r="J81" s="46">
        <v>265</v>
      </c>
      <c r="K81" s="46">
        <v>282.48</v>
      </c>
      <c r="L81" s="46">
        <v>313.8</v>
      </c>
      <c r="M81" s="46">
        <v>329.14</v>
      </c>
      <c r="N81" s="46">
        <v>394</v>
      </c>
      <c r="O81" s="46">
        <v>441.58230000000003</v>
      </c>
      <c r="P81" s="46">
        <v>452.89910000000003</v>
      </c>
      <c r="Q81" s="46">
        <v>460.3526</v>
      </c>
      <c r="R81" s="46">
        <v>468.91049999999996</v>
      </c>
      <c r="S81" s="46">
        <v>493.64750000000004</v>
      </c>
      <c r="T81" s="46">
        <v>540.56600000000003</v>
      </c>
      <c r="U81" s="46">
        <v>608.54449999999997</v>
      </c>
      <c r="V81" s="46">
        <v>607.56280000000004</v>
      </c>
      <c r="W81" s="46">
        <v>682.34569999999997</v>
      </c>
      <c r="X81" s="48">
        <v>726.70900000000006</v>
      </c>
      <c r="Y81" s="42">
        <v>691.63720000000012</v>
      </c>
      <c r="Z81" s="42">
        <v>663.28070000000014</v>
      </c>
      <c r="AA81" s="42">
        <v>622.18600000000015</v>
      </c>
      <c r="AB81" s="46">
        <v>591.56259999999997</v>
      </c>
      <c r="AC81" s="46">
        <v>600.61930000000029</v>
      </c>
    </row>
    <row r="82" spans="1:29" x14ac:dyDescent="0.25">
      <c r="A82" s="8" t="s">
        <v>97</v>
      </c>
      <c r="B82" s="46">
        <v>1066</v>
      </c>
      <c r="C82" s="46">
        <v>1102</v>
      </c>
      <c r="D82" s="46">
        <v>1143</v>
      </c>
      <c r="E82" s="46">
        <v>1126</v>
      </c>
      <c r="F82" s="46">
        <v>1057</v>
      </c>
      <c r="G82" s="46">
        <v>1178</v>
      </c>
      <c r="H82" s="46">
        <v>857</v>
      </c>
      <c r="I82" s="46">
        <v>754</v>
      </c>
      <c r="J82" s="46">
        <v>838</v>
      </c>
      <c r="K82" s="46">
        <v>983</v>
      </c>
      <c r="L82" s="46">
        <v>1162</v>
      </c>
      <c r="M82" s="46">
        <v>1355</v>
      </c>
      <c r="N82" s="46">
        <v>1573</v>
      </c>
      <c r="O82" s="46">
        <v>1660.3684999999994</v>
      </c>
      <c r="P82" s="46">
        <v>1704.6106</v>
      </c>
      <c r="Q82" s="46">
        <v>1713.7099999999994</v>
      </c>
      <c r="R82" s="46">
        <v>1695.3877999999993</v>
      </c>
      <c r="S82" s="46">
        <v>1730.0941999999995</v>
      </c>
      <c r="T82" s="46">
        <v>1726.1422999999986</v>
      </c>
      <c r="U82" s="46">
        <v>1692.5315999999993</v>
      </c>
      <c r="V82" s="46">
        <v>1733.3521999999991</v>
      </c>
      <c r="W82" s="46">
        <v>1856.8603999999993</v>
      </c>
      <c r="X82" s="48">
        <v>1870.6488999999992</v>
      </c>
      <c r="Y82" s="43">
        <v>1959.176199999999</v>
      </c>
      <c r="Z82" s="43">
        <v>2086.4782999999993</v>
      </c>
      <c r="AA82" s="43">
        <v>2125.4369999999999</v>
      </c>
      <c r="AB82" s="46">
        <v>2182.4821999999995</v>
      </c>
      <c r="AC82" s="46">
        <v>2182.8312999999998</v>
      </c>
    </row>
    <row r="83" spans="1:29" x14ac:dyDescent="0.25">
      <c r="A83" s="8" t="s">
        <v>98</v>
      </c>
      <c r="B83" s="46">
        <v>970</v>
      </c>
      <c r="C83" s="46">
        <v>1160</v>
      </c>
      <c r="D83" s="46">
        <v>1305</v>
      </c>
      <c r="E83" s="46">
        <v>1412</v>
      </c>
      <c r="F83" s="46">
        <v>1452</v>
      </c>
      <c r="G83" s="46">
        <v>1171</v>
      </c>
      <c r="H83" s="46">
        <v>1186</v>
      </c>
      <c r="I83" s="46">
        <v>1128</v>
      </c>
      <c r="J83" s="46">
        <v>534</v>
      </c>
      <c r="K83" s="46">
        <v>606.1</v>
      </c>
      <c r="L83" s="46">
        <v>1275.93</v>
      </c>
      <c r="M83" s="46">
        <v>1466.9</v>
      </c>
      <c r="N83" s="46">
        <v>1566</v>
      </c>
      <c r="O83" s="46">
        <v>1628.6572999999992</v>
      </c>
      <c r="P83" s="46">
        <v>1816.6024999999995</v>
      </c>
      <c r="Q83" s="46">
        <v>1973.2989999999991</v>
      </c>
      <c r="R83" s="46">
        <v>2114.6057000000001</v>
      </c>
      <c r="S83" s="46">
        <v>2141.3025999999995</v>
      </c>
      <c r="T83" s="46">
        <v>2236.9841999999994</v>
      </c>
      <c r="U83" s="46">
        <v>2316.6504999999997</v>
      </c>
      <c r="V83" s="46">
        <v>2362.0299999999997</v>
      </c>
      <c r="W83" s="46">
        <v>2397.9799999999991</v>
      </c>
      <c r="X83" s="48">
        <v>2331.8181999999997</v>
      </c>
      <c r="Y83" s="43">
        <v>2286.5099999999998</v>
      </c>
      <c r="Z83" s="43">
        <v>2272.2559999999999</v>
      </c>
      <c r="AA83" s="43">
        <v>2310.2899999999991</v>
      </c>
      <c r="AB83" s="46">
        <v>2415.4649999999992</v>
      </c>
      <c r="AC83" s="46">
        <v>2552.1349999999998</v>
      </c>
    </row>
    <row r="84" spans="1:29" x14ac:dyDescent="0.25">
      <c r="A84" s="8" t="s">
        <v>38</v>
      </c>
      <c r="B84" s="46">
        <v>246</v>
      </c>
      <c r="C84" s="46">
        <v>244</v>
      </c>
      <c r="D84" s="46">
        <v>246</v>
      </c>
      <c r="E84" s="46">
        <v>292</v>
      </c>
      <c r="F84" s="46">
        <v>297</v>
      </c>
      <c r="G84" s="46">
        <v>292</v>
      </c>
      <c r="H84" s="46">
        <v>286</v>
      </c>
      <c r="I84" s="46">
        <v>281</v>
      </c>
      <c r="J84" s="46">
        <v>267</v>
      </c>
      <c r="K84" s="46">
        <v>255</v>
      </c>
      <c r="L84" s="46">
        <v>270</v>
      </c>
      <c r="M84" s="46">
        <v>284</v>
      </c>
      <c r="N84" s="46">
        <v>348</v>
      </c>
      <c r="O84" s="46">
        <v>385.88000000000011</v>
      </c>
      <c r="P84" s="46">
        <v>401.79050000000012</v>
      </c>
      <c r="Q84" s="46">
        <v>403.85790000000009</v>
      </c>
      <c r="R84" s="46">
        <v>434.45790000000017</v>
      </c>
      <c r="S84" s="46">
        <v>468.00000000000011</v>
      </c>
      <c r="T84" s="46">
        <v>529.15289999999993</v>
      </c>
      <c r="U84" s="46">
        <v>588.1921000000001</v>
      </c>
      <c r="V84" s="46">
        <v>592.94860000000017</v>
      </c>
      <c r="W84" s="46">
        <v>583.01580000000013</v>
      </c>
      <c r="X84" s="48">
        <v>618.11580000000004</v>
      </c>
      <c r="Y84" s="43">
        <v>609.92439999999999</v>
      </c>
      <c r="Z84" s="43">
        <v>576.20209999999997</v>
      </c>
      <c r="AA84" s="43">
        <v>567.92210000000011</v>
      </c>
      <c r="AB84" s="46">
        <v>541.32160000000022</v>
      </c>
      <c r="AC84" s="46">
        <v>550.57859999999994</v>
      </c>
    </row>
    <row r="85" spans="1:29" x14ac:dyDescent="0.25">
      <c r="A85" s="8" t="s">
        <v>99</v>
      </c>
      <c r="B85" s="46">
        <v>228</v>
      </c>
      <c r="C85" s="46">
        <v>228</v>
      </c>
      <c r="D85" s="46">
        <v>258</v>
      </c>
      <c r="E85" s="46">
        <v>277</v>
      </c>
      <c r="F85" s="46">
        <v>281</v>
      </c>
      <c r="G85" s="46">
        <v>281</v>
      </c>
      <c r="H85" s="46">
        <v>268</v>
      </c>
      <c r="I85" s="46">
        <v>248</v>
      </c>
      <c r="J85" s="46">
        <v>231</v>
      </c>
      <c r="K85" s="46">
        <v>239</v>
      </c>
      <c r="L85" s="46">
        <v>229</v>
      </c>
      <c r="M85" s="46">
        <v>230</v>
      </c>
      <c r="N85" s="46">
        <v>225</v>
      </c>
      <c r="O85" s="46">
        <v>264.38940000000014</v>
      </c>
      <c r="P85" s="46">
        <v>291.49210000000005</v>
      </c>
      <c r="Q85" s="46">
        <v>323.35260000000005</v>
      </c>
      <c r="R85" s="46">
        <v>317.04759999999993</v>
      </c>
      <c r="S85" s="46">
        <v>319.46210000000019</v>
      </c>
      <c r="T85" s="46">
        <v>342.29840000000019</v>
      </c>
      <c r="U85" s="46">
        <v>364.41630000000021</v>
      </c>
      <c r="V85" s="46">
        <v>396.91840000000013</v>
      </c>
      <c r="W85" s="46">
        <v>435.14110000000011</v>
      </c>
      <c r="X85" s="48">
        <v>413.97849999999994</v>
      </c>
      <c r="Y85" s="43">
        <v>425.17320000000007</v>
      </c>
      <c r="Z85" s="43">
        <v>423.95830000000012</v>
      </c>
      <c r="AA85" s="43">
        <v>412.64910000000037</v>
      </c>
      <c r="AB85" s="46">
        <v>421.40770000000009</v>
      </c>
      <c r="AC85" s="46">
        <v>425.37699999999995</v>
      </c>
    </row>
    <row r="86" spans="1:29" x14ac:dyDescent="0.25">
      <c r="A86" s="8" t="s">
        <v>100</v>
      </c>
      <c r="B86" s="46">
        <v>568</v>
      </c>
      <c r="C86" s="46">
        <v>581</v>
      </c>
      <c r="D86" s="46">
        <v>625</v>
      </c>
      <c r="E86" s="46">
        <v>644</v>
      </c>
      <c r="F86" s="46">
        <v>630</v>
      </c>
      <c r="G86" s="46">
        <v>555</v>
      </c>
      <c r="H86" s="46">
        <v>477</v>
      </c>
      <c r="I86" s="46">
        <v>362</v>
      </c>
      <c r="J86" s="46">
        <v>418</v>
      </c>
      <c r="K86" s="46">
        <v>460</v>
      </c>
      <c r="L86" s="46">
        <v>530</v>
      </c>
      <c r="M86" s="46">
        <v>653</v>
      </c>
      <c r="N86" s="46">
        <v>739</v>
      </c>
      <c r="O86" s="46">
        <v>848.98189999999977</v>
      </c>
      <c r="P86" s="46">
        <v>932.90959999999859</v>
      </c>
      <c r="Q86" s="46">
        <v>1041.6500999999994</v>
      </c>
      <c r="R86" s="46">
        <v>1033.5848999999992</v>
      </c>
      <c r="S86" s="46">
        <v>1052.4426999999994</v>
      </c>
      <c r="T86" s="46">
        <v>1133.0987999999995</v>
      </c>
      <c r="U86" s="46">
        <v>1282.1742999999994</v>
      </c>
      <c r="V86" s="46">
        <v>1323.5802999999999</v>
      </c>
      <c r="W86" s="46">
        <v>1400.2080999999994</v>
      </c>
      <c r="X86" s="48">
        <v>1436.071599999997</v>
      </c>
      <c r="Y86" s="43">
        <v>1389.2107999999989</v>
      </c>
      <c r="Z86" s="43">
        <v>1387.6976999999988</v>
      </c>
      <c r="AA86" s="43">
        <v>1376.7478999999989</v>
      </c>
      <c r="AB86" s="46">
        <v>1394.9090999999983</v>
      </c>
      <c r="AC86" s="46">
        <v>1375.905</v>
      </c>
    </row>
    <row r="87" spans="1:29" x14ac:dyDescent="0.25">
      <c r="A87" s="8" t="s">
        <v>101</v>
      </c>
      <c r="B87" s="46">
        <v>478</v>
      </c>
      <c r="C87" s="46">
        <v>525</v>
      </c>
      <c r="D87" s="46">
        <v>550</v>
      </c>
      <c r="E87" s="46">
        <v>541</v>
      </c>
      <c r="F87" s="46">
        <v>503</v>
      </c>
      <c r="G87" s="46">
        <v>418</v>
      </c>
      <c r="H87" s="46">
        <v>314</v>
      </c>
      <c r="I87" s="46">
        <v>243</v>
      </c>
      <c r="J87" s="46">
        <v>264</v>
      </c>
      <c r="K87" s="46">
        <v>284</v>
      </c>
      <c r="L87" s="46">
        <v>343</v>
      </c>
      <c r="M87" s="46">
        <v>436</v>
      </c>
      <c r="N87" s="46">
        <v>497</v>
      </c>
      <c r="O87" s="46">
        <v>528.56000000000029</v>
      </c>
      <c r="P87" s="46">
        <v>569.10530000000017</v>
      </c>
      <c r="Q87" s="46">
        <v>567.04740000000015</v>
      </c>
      <c r="R87" s="46">
        <v>561.26270000000011</v>
      </c>
      <c r="S87" s="46">
        <v>564.38570000000004</v>
      </c>
      <c r="T87" s="46">
        <v>619.0709999999998</v>
      </c>
      <c r="U87" s="46">
        <v>596.89750000000004</v>
      </c>
      <c r="V87" s="46">
        <v>634.73310000000004</v>
      </c>
      <c r="W87" s="46">
        <v>710.09679999999992</v>
      </c>
      <c r="X87" s="48">
        <v>703.43900000000144</v>
      </c>
      <c r="Y87" s="43">
        <v>748.78869999999949</v>
      </c>
      <c r="Z87" s="43">
        <v>719.10369999999921</v>
      </c>
      <c r="AA87" s="43">
        <v>691.47919999999931</v>
      </c>
      <c r="AB87" s="46">
        <v>648.67530000000124</v>
      </c>
      <c r="AC87" s="46">
        <v>603.19119999999998</v>
      </c>
    </row>
    <row r="88" spans="1:29" x14ac:dyDescent="0.25">
      <c r="A88" s="8" t="s">
        <v>57</v>
      </c>
      <c r="B88" s="46">
        <v>196</v>
      </c>
      <c r="C88" s="46">
        <v>228</v>
      </c>
      <c r="D88" s="46">
        <v>308</v>
      </c>
      <c r="E88" s="46">
        <v>390</v>
      </c>
      <c r="F88" s="46">
        <v>420</v>
      </c>
      <c r="G88" s="46">
        <v>360</v>
      </c>
      <c r="H88" s="46">
        <v>329</v>
      </c>
      <c r="I88" s="46">
        <v>252</v>
      </c>
      <c r="J88" s="46">
        <v>58</v>
      </c>
      <c r="K88" s="46">
        <v>70.2</v>
      </c>
      <c r="L88" s="46">
        <v>123.04</v>
      </c>
      <c r="M88" s="46">
        <v>71.900000000000006</v>
      </c>
      <c r="N88" s="46">
        <v>48</v>
      </c>
      <c r="O88" s="46">
        <v>66.742099999999994</v>
      </c>
      <c r="P88" s="46">
        <v>75.573700000000002</v>
      </c>
      <c r="Q88" s="46">
        <v>30.6</v>
      </c>
      <c r="R88" s="46">
        <v>56.15</v>
      </c>
      <c r="S88" s="46">
        <v>56.599999999999994</v>
      </c>
      <c r="T88" s="46">
        <v>42.844699999999996</v>
      </c>
      <c r="U88" s="46">
        <v>38.650000000000006</v>
      </c>
      <c r="V88" s="46">
        <v>45.749999999999993</v>
      </c>
      <c r="W88" s="46">
        <v>43.986799999999995</v>
      </c>
      <c r="X88" s="48">
        <v>38.736800000000002</v>
      </c>
      <c r="Y88" s="43">
        <v>36.116100000000003</v>
      </c>
      <c r="Z88" s="43">
        <v>31.339400000000005</v>
      </c>
      <c r="AA88" s="43">
        <v>39.234200000000001</v>
      </c>
      <c r="AB88" s="46">
        <v>50.4026</v>
      </c>
      <c r="AC88" s="46">
        <v>70.44</v>
      </c>
    </row>
    <row r="89" spans="1:29" s="12" customFormat="1" x14ac:dyDescent="0.25">
      <c r="A89" s="44" t="s">
        <v>68</v>
      </c>
      <c r="B89" s="45">
        <f>SUM(B81:B88)</f>
        <v>3971</v>
      </c>
      <c r="C89" s="45">
        <f>SUM(C81:C88)</f>
        <v>4324</v>
      </c>
      <c r="D89" s="45">
        <f>SUM(D81:D88)</f>
        <v>4702</v>
      </c>
      <c r="E89" s="45">
        <f>SUM(E81:E88)</f>
        <v>4971</v>
      </c>
      <c r="F89" s="45">
        <f>SUM(F81:F88)</f>
        <v>4916</v>
      </c>
      <c r="G89" s="45">
        <f>SUM(G81:G88)</f>
        <v>4540</v>
      </c>
      <c r="H89" s="45">
        <f>SUM(H81:H88)</f>
        <v>3978</v>
      </c>
      <c r="I89" s="45">
        <f>SUM(I81:I88)</f>
        <v>3536</v>
      </c>
      <c r="J89" s="45">
        <f>SUM(J81:J88)</f>
        <v>2875</v>
      </c>
      <c r="K89" s="45">
        <f>SUM(K81:K88)</f>
        <v>3179.7799999999997</v>
      </c>
      <c r="L89" s="45">
        <f>SUM(L81:L88)</f>
        <v>4246.7699999999995</v>
      </c>
      <c r="M89" s="45">
        <f>SUM(M81:M88)</f>
        <v>4825.9399999999996</v>
      </c>
      <c r="N89" s="45">
        <f>SUM(N81:N88)</f>
        <v>5390</v>
      </c>
      <c r="O89" s="45">
        <f>SUM(O81:O88)</f>
        <v>5825.1614999999993</v>
      </c>
      <c r="P89" s="45">
        <f>SUM(P81:P88)</f>
        <v>6244.9833999999992</v>
      </c>
      <c r="Q89" s="45">
        <f>SUM(Q81:Q88)</f>
        <v>6513.8695999999991</v>
      </c>
      <c r="R89" s="45">
        <f>SUM(R81:R88)</f>
        <v>6681.4070999999985</v>
      </c>
      <c r="S89" s="45">
        <f>SUM(S81:S88)</f>
        <v>6825.9348</v>
      </c>
      <c r="T89" s="45">
        <f>SUM(T81:T88)</f>
        <v>7170.1582999999973</v>
      </c>
      <c r="U89" s="45">
        <f>SUM(U81:U88)</f>
        <v>7488.0567999999985</v>
      </c>
      <c r="V89" s="45">
        <f>SUM(V81:V88)</f>
        <v>7696.8753999999999</v>
      </c>
      <c r="W89" s="45">
        <f>SUM(W81:W88)</f>
        <v>8109.6346999999987</v>
      </c>
      <c r="X89" s="45">
        <f>SUM(X81:X88)</f>
        <v>8139.517799999996</v>
      </c>
      <c r="Y89" s="45">
        <f>SUM(Y81:Y88)</f>
        <v>8146.5365999999976</v>
      </c>
      <c r="Z89" s="45">
        <f>SUM(Z81:Z88)</f>
        <v>8160.3161999999984</v>
      </c>
      <c r="AA89" s="45">
        <f>SUM(AA81:AA88)</f>
        <v>8145.9454999999971</v>
      </c>
      <c r="AB89" s="45">
        <f>SUM(AB81:AB88)</f>
        <v>8246.226099999998</v>
      </c>
      <c r="AC89" s="82">
        <f>SUM(AC81:AC88)</f>
        <v>8361.0774000000001</v>
      </c>
    </row>
    <row r="90" spans="1:29" x14ac:dyDescent="0.25">
      <c r="Z90" s="13"/>
      <c r="AA90" s="12"/>
      <c r="AB90" s="63"/>
      <c r="AC90" s="12"/>
    </row>
    <row r="91" spans="1:29" s="12" customFormat="1" x14ac:dyDescent="0.25">
      <c r="A91" s="64" t="s">
        <v>159</v>
      </c>
      <c r="B91" s="8"/>
      <c r="C91" s="8"/>
      <c r="D91" s="8"/>
      <c r="E91" s="8"/>
      <c r="F91" s="8"/>
      <c r="G91" s="8"/>
      <c r="H91" s="8"/>
      <c r="I91" s="8"/>
      <c r="J91" s="8"/>
      <c r="K91" s="8"/>
      <c r="L91" s="8"/>
      <c r="M91" s="8"/>
      <c r="N91" s="8"/>
      <c r="O91" s="8"/>
      <c r="P91" s="8"/>
      <c r="Q91" s="8"/>
      <c r="R91" s="8"/>
      <c r="S91" s="8"/>
      <c r="T91" s="8"/>
      <c r="U91" s="8"/>
      <c r="V91" s="8"/>
      <c r="W91" s="8"/>
      <c r="X91" s="35"/>
      <c r="Y91" s="8"/>
      <c r="Z91" s="8"/>
      <c r="AA91" s="8"/>
      <c r="AB91" s="46"/>
      <c r="AC91" s="8"/>
    </row>
    <row r="92" spans="1:29" x14ac:dyDescent="0.25">
      <c r="A92" s="44"/>
      <c r="B92" s="44">
        <v>1990</v>
      </c>
      <c r="C92" s="44">
        <v>1991</v>
      </c>
      <c r="D92" s="44">
        <v>1992</v>
      </c>
      <c r="E92" s="44">
        <v>1993</v>
      </c>
      <c r="F92" s="44">
        <v>1994</v>
      </c>
      <c r="G92" s="44">
        <v>1995</v>
      </c>
      <c r="H92" s="44">
        <v>1996</v>
      </c>
      <c r="I92" s="44">
        <v>1997</v>
      </c>
      <c r="J92" s="44">
        <v>1998</v>
      </c>
      <c r="K92" s="44">
        <v>1999</v>
      </c>
      <c r="L92" s="44">
        <v>2000</v>
      </c>
      <c r="M92" s="44">
        <v>2001</v>
      </c>
      <c r="N92" s="44">
        <v>2002</v>
      </c>
      <c r="O92" s="44">
        <v>2003</v>
      </c>
      <c r="P92" s="44">
        <v>2004</v>
      </c>
      <c r="Q92" s="44">
        <v>2005</v>
      </c>
      <c r="R92" s="44">
        <v>2006</v>
      </c>
      <c r="S92" s="44">
        <v>2007</v>
      </c>
      <c r="T92" s="44">
        <v>2008</v>
      </c>
      <c r="U92" s="44">
        <v>2009</v>
      </c>
      <c r="V92" s="44">
        <v>2010</v>
      </c>
      <c r="W92" s="44">
        <v>2011</v>
      </c>
      <c r="X92" s="44">
        <v>2012</v>
      </c>
      <c r="Y92" s="44">
        <v>2013</v>
      </c>
      <c r="Z92" s="44">
        <v>2014</v>
      </c>
      <c r="AA92" s="44">
        <v>2015</v>
      </c>
      <c r="AB92" s="45">
        <v>2016</v>
      </c>
      <c r="AC92" s="82">
        <v>2017</v>
      </c>
    </row>
    <row r="93" spans="1:29" x14ac:dyDescent="0.25">
      <c r="A93" t="s">
        <v>17</v>
      </c>
      <c r="B93" s="47">
        <f>+B45</f>
        <v>1854</v>
      </c>
      <c r="C93" s="47">
        <f>+C45</f>
        <v>1860</v>
      </c>
      <c r="D93" s="47">
        <f>+D45</f>
        <v>1922</v>
      </c>
      <c r="E93" s="47">
        <f>+E45</f>
        <v>1948</v>
      </c>
      <c r="F93" s="47">
        <f>+F45</f>
        <v>1956</v>
      </c>
      <c r="G93" s="47">
        <f>+G45</f>
        <v>1922</v>
      </c>
      <c r="H93" s="47">
        <f>+H45</f>
        <v>1922</v>
      </c>
      <c r="I93" s="47">
        <f>+I45</f>
        <v>1921</v>
      </c>
      <c r="J93" s="47">
        <f>+J45</f>
        <v>1934</v>
      </c>
      <c r="K93" s="47">
        <f>+K45</f>
        <v>2013.2</v>
      </c>
      <c r="L93" s="47">
        <f>+L45</f>
        <v>2089.0299999999997</v>
      </c>
      <c r="M93" s="47">
        <f>+M45</f>
        <v>2125.37</v>
      </c>
      <c r="N93" s="47">
        <f>+N45</f>
        <v>2166</v>
      </c>
      <c r="O93" s="47">
        <f>+O45</f>
        <v>2164.5043000000001</v>
      </c>
      <c r="P93" s="47">
        <f>+P45</f>
        <v>2181.8806999999997</v>
      </c>
      <c r="Q93" s="47">
        <f>+Q45</f>
        <v>2118.2228999999998</v>
      </c>
      <c r="R93" s="47">
        <f>+R45</f>
        <v>2188.3168000000001</v>
      </c>
      <c r="S93" s="47">
        <f>+S45</f>
        <v>2228.5953</v>
      </c>
      <c r="T93" s="47">
        <f>+T45</f>
        <v>2321.2512999999999</v>
      </c>
      <c r="U93" s="47">
        <f>+U45</f>
        <v>2421.1257000000001</v>
      </c>
      <c r="V93" s="47">
        <f>+V45</f>
        <v>2503.7779999999993</v>
      </c>
      <c r="W93" s="47">
        <f>+W45</f>
        <v>2480.9881999999993</v>
      </c>
      <c r="X93" s="47">
        <f>+X45</f>
        <v>2482.2659999999992</v>
      </c>
      <c r="Y93" s="47">
        <f>+Y45</f>
        <v>2542.3053</v>
      </c>
      <c r="Z93" s="47">
        <f>+Z45</f>
        <v>2528.7616999999996</v>
      </c>
      <c r="AA93" s="47">
        <f>+AA45</f>
        <v>2611.2826999999993</v>
      </c>
      <c r="AB93" s="47">
        <f>+AB45</f>
        <v>2642.4083999999998</v>
      </c>
      <c r="AC93" s="47">
        <v>2830.3791100000012</v>
      </c>
    </row>
    <row r="94" spans="1:29" x14ac:dyDescent="0.25">
      <c r="A94" t="s">
        <v>0</v>
      </c>
      <c r="B94" s="47">
        <f>+B56</f>
        <v>1789</v>
      </c>
      <c r="C94" s="47">
        <f>+C56</f>
        <v>1824</v>
      </c>
      <c r="D94" s="47">
        <f>+D56</f>
        <v>1937</v>
      </c>
      <c r="E94" s="47">
        <f>+E56</f>
        <v>1976</v>
      </c>
      <c r="F94" s="47">
        <f>+F56</f>
        <v>2016</v>
      </c>
      <c r="G94" s="47">
        <f>+G56</f>
        <v>1980</v>
      </c>
      <c r="H94" s="47">
        <f>+H56</f>
        <v>1989</v>
      </c>
      <c r="I94" s="47">
        <f>+I56</f>
        <v>2011</v>
      </c>
      <c r="J94" s="47">
        <f>+J56</f>
        <v>2007</v>
      </c>
      <c r="K94" s="47">
        <f>+K56</f>
        <v>1970.7700000000002</v>
      </c>
      <c r="L94" s="47">
        <f>+L56</f>
        <v>2000.6399999999999</v>
      </c>
      <c r="M94" s="47">
        <f>+M56</f>
        <v>1977.66</v>
      </c>
      <c r="N94" s="47">
        <f>+N56</f>
        <v>2027</v>
      </c>
      <c r="O94" s="47">
        <f>+O56</f>
        <v>1993.3397000000004</v>
      </c>
      <c r="P94" s="47">
        <f>+P56</f>
        <v>2009.3462000000006</v>
      </c>
      <c r="Q94" s="47">
        <f>+Q56</f>
        <v>1908.5340000000001</v>
      </c>
      <c r="R94" s="47">
        <f>+R56</f>
        <v>1925.1508000000001</v>
      </c>
      <c r="S94" s="47">
        <f>+S56</f>
        <v>1984.5117000000005</v>
      </c>
      <c r="T94" s="47">
        <f>+T56</f>
        <v>2014.9705000000004</v>
      </c>
      <c r="U94" s="47">
        <f>+U56</f>
        <v>2033.3836000000003</v>
      </c>
      <c r="V94" s="47">
        <f>+V56</f>
        <v>2075.679900000001</v>
      </c>
      <c r="W94" s="47">
        <f>+W56</f>
        <v>2052.7843000000003</v>
      </c>
      <c r="X94" s="47">
        <f>+X56</f>
        <v>2046.0914</v>
      </c>
      <c r="Y94" s="47">
        <f>+Y56</f>
        <v>2082.6115000000004</v>
      </c>
      <c r="Z94" s="47">
        <f>+Z56</f>
        <v>2097.0183000000002</v>
      </c>
      <c r="AA94" s="47">
        <f>+AA56</f>
        <v>2140.7068000000004</v>
      </c>
      <c r="AB94" s="47">
        <f>+AB56</f>
        <v>2249.7570999999994</v>
      </c>
      <c r="AC94" s="47">
        <v>2470.4341999999997</v>
      </c>
    </row>
    <row r="95" spans="1:29" x14ac:dyDescent="0.25">
      <c r="A95" t="s">
        <v>1</v>
      </c>
      <c r="B95" s="47">
        <f>+B67</f>
        <v>4645</v>
      </c>
      <c r="C95" s="47">
        <f>+C67</f>
        <v>4638</v>
      </c>
      <c r="D95" s="47">
        <f>+D67</f>
        <v>4828</v>
      </c>
      <c r="E95" s="47">
        <f>+E67</f>
        <v>4742</v>
      </c>
      <c r="F95" s="47">
        <f>+F67</f>
        <v>4676</v>
      </c>
      <c r="G95" s="47">
        <f>+G67</f>
        <v>4528</v>
      </c>
      <c r="H95" s="47">
        <f>+H67</f>
        <v>4509</v>
      </c>
      <c r="I95" s="47">
        <f>+I67</f>
        <v>4491</v>
      </c>
      <c r="J95" s="47">
        <f>+J67</f>
        <v>4586</v>
      </c>
      <c r="K95" s="47">
        <f>+K67</f>
        <v>4539.08</v>
      </c>
      <c r="L95" s="47">
        <f>+L67</f>
        <v>4433.03</v>
      </c>
      <c r="M95" s="47">
        <f>+M67</f>
        <v>4292.2299999999996</v>
      </c>
      <c r="N95" s="47">
        <f>+N67</f>
        <v>4309</v>
      </c>
      <c r="O95" s="47">
        <f>+O67</f>
        <v>4354.1453999999994</v>
      </c>
      <c r="P95" s="47">
        <f>+P67</f>
        <v>4153.1603999999998</v>
      </c>
      <c r="Q95" s="47">
        <f>+Q67</f>
        <v>3907.9706000000006</v>
      </c>
      <c r="R95" s="47">
        <f>+R67</f>
        <v>3968.7751999999991</v>
      </c>
      <c r="S95" s="47">
        <f>+S67</f>
        <v>4050.5585000000001</v>
      </c>
      <c r="T95" s="47">
        <f>+T67</f>
        <v>4183.5091000000002</v>
      </c>
      <c r="U95" s="47">
        <f>+U67</f>
        <v>4292.0802999999978</v>
      </c>
      <c r="V95" s="47">
        <f>+V67</f>
        <v>4375.8020999999999</v>
      </c>
      <c r="W95" s="47">
        <f>+W67</f>
        <v>4404.1398999999992</v>
      </c>
      <c r="X95" s="47">
        <f>+X67</f>
        <v>4386.3365000000003</v>
      </c>
      <c r="Y95" s="47">
        <f>+Y67</f>
        <v>4454.7284999999983</v>
      </c>
      <c r="Z95" s="47">
        <f>+Z67</f>
        <v>4539.4560000000001</v>
      </c>
      <c r="AA95" s="47">
        <f>+AA67</f>
        <v>4654.231499999999</v>
      </c>
      <c r="AB95" s="47">
        <f>+AB67</f>
        <v>4851.8886000000011</v>
      </c>
      <c r="AC95" s="47">
        <v>5328.7628200000054</v>
      </c>
    </row>
    <row r="96" spans="1:29" x14ac:dyDescent="0.25">
      <c r="A96" t="s">
        <v>158</v>
      </c>
      <c r="B96" s="47">
        <f>+B78</f>
        <v>4296</v>
      </c>
      <c r="C96" s="47">
        <f>+C78</f>
        <v>4325</v>
      </c>
      <c r="D96" s="47">
        <f>+D78</f>
        <v>4369</v>
      </c>
      <c r="E96" s="47">
        <f>+E78</f>
        <v>4381</v>
      </c>
      <c r="F96" s="47">
        <f>+F78</f>
        <v>4156</v>
      </c>
      <c r="G96" s="47">
        <f>+G78</f>
        <v>3898</v>
      </c>
      <c r="H96" s="47">
        <f>+H78</f>
        <v>3790</v>
      </c>
      <c r="I96" s="47">
        <f>+I78</f>
        <v>3959</v>
      </c>
      <c r="J96" s="47">
        <f>+J78</f>
        <v>4912</v>
      </c>
      <c r="K96" s="47">
        <f>+K78</f>
        <v>5321.46</v>
      </c>
      <c r="L96" s="47">
        <f>+L78</f>
        <v>5045.45</v>
      </c>
      <c r="M96" s="47">
        <f>+M78</f>
        <v>5235.3499999999995</v>
      </c>
      <c r="N96" s="47">
        <f>+N78</f>
        <v>5355</v>
      </c>
      <c r="O96" s="47">
        <f>+O78</f>
        <v>5369.898799999999</v>
      </c>
      <c r="P96" s="47">
        <f>+P78</f>
        <v>5149.7182999999995</v>
      </c>
      <c r="Q96" s="47">
        <f>+Q78</f>
        <v>5161.7006999999994</v>
      </c>
      <c r="R96" s="47">
        <f>+R78</f>
        <v>5338.3599999999988</v>
      </c>
      <c r="S96" s="47">
        <f>+S78</f>
        <v>5548.9182000000001</v>
      </c>
      <c r="T96" s="47">
        <f>+T78</f>
        <v>5630.7688999999991</v>
      </c>
      <c r="U96" s="47">
        <f>+U78</f>
        <v>5954.9955</v>
      </c>
      <c r="V96" s="47">
        <f>+V78</f>
        <v>5976.6519000000017</v>
      </c>
      <c r="W96" s="47">
        <f>+W78</f>
        <v>5881.7894000000015</v>
      </c>
      <c r="X96" s="47">
        <f>+X78</f>
        <v>6125.6481157894741</v>
      </c>
      <c r="Y96" s="47">
        <f>+Y78</f>
        <v>6242.6437000000005</v>
      </c>
      <c r="Z96" s="47">
        <f>+Z78</f>
        <v>6515.7937999999986</v>
      </c>
      <c r="AA96" s="47">
        <f>+AA78</f>
        <v>6672.381199999998</v>
      </c>
      <c r="AB96" s="47">
        <f>+AB78</f>
        <v>6857.6063000000013</v>
      </c>
      <c r="AC96" s="47">
        <v>7580.2690999999977</v>
      </c>
    </row>
    <row r="97" spans="1:29" x14ac:dyDescent="0.25">
      <c r="A97" t="s">
        <v>26</v>
      </c>
      <c r="B97" s="47">
        <f>+B89</f>
        <v>3971</v>
      </c>
      <c r="C97" s="47">
        <f t="shared" ref="C97:AB97" si="0">+C89</f>
        <v>4324</v>
      </c>
      <c r="D97" s="47">
        <f t="shared" si="0"/>
        <v>4702</v>
      </c>
      <c r="E97" s="47">
        <f t="shared" si="0"/>
        <v>4971</v>
      </c>
      <c r="F97" s="47">
        <f t="shared" si="0"/>
        <v>4916</v>
      </c>
      <c r="G97" s="47">
        <f t="shared" si="0"/>
        <v>4540</v>
      </c>
      <c r="H97" s="47">
        <f t="shared" si="0"/>
        <v>3978</v>
      </c>
      <c r="I97" s="47">
        <f t="shared" si="0"/>
        <v>3536</v>
      </c>
      <c r="J97" s="47">
        <f t="shared" si="0"/>
        <v>2875</v>
      </c>
      <c r="K97" s="47">
        <f t="shared" si="0"/>
        <v>3179.7799999999997</v>
      </c>
      <c r="L97" s="47">
        <f t="shared" si="0"/>
        <v>4246.7699999999995</v>
      </c>
      <c r="M97" s="47">
        <f t="shared" si="0"/>
        <v>4825.9399999999996</v>
      </c>
      <c r="N97" s="47">
        <f t="shared" si="0"/>
        <v>5390</v>
      </c>
      <c r="O97" s="47">
        <f t="shared" si="0"/>
        <v>5825.1614999999993</v>
      </c>
      <c r="P97" s="47">
        <f t="shared" si="0"/>
        <v>6244.9833999999992</v>
      </c>
      <c r="Q97" s="47">
        <f t="shared" si="0"/>
        <v>6513.8695999999991</v>
      </c>
      <c r="R97" s="47">
        <f t="shared" si="0"/>
        <v>6681.4070999999985</v>
      </c>
      <c r="S97" s="47">
        <f t="shared" si="0"/>
        <v>6825.9348</v>
      </c>
      <c r="T97" s="47">
        <f t="shared" si="0"/>
        <v>7170.1582999999973</v>
      </c>
      <c r="U97" s="47">
        <f t="shared" si="0"/>
        <v>7488.0567999999985</v>
      </c>
      <c r="V97" s="47">
        <f t="shared" si="0"/>
        <v>7696.8753999999999</v>
      </c>
      <c r="W97" s="47">
        <f t="shared" si="0"/>
        <v>8109.6346999999987</v>
      </c>
      <c r="X97" s="47">
        <f t="shared" si="0"/>
        <v>8139.517799999996</v>
      </c>
      <c r="Y97" s="47">
        <f t="shared" si="0"/>
        <v>8146.5365999999976</v>
      </c>
      <c r="Z97" s="47">
        <f t="shared" si="0"/>
        <v>8160.3161999999984</v>
      </c>
      <c r="AA97" s="47">
        <f t="shared" si="0"/>
        <v>8145.9454999999971</v>
      </c>
      <c r="AB97" s="47">
        <f t="shared" si="0"/>
        <v>8246.226099999998</v>
      </c>
      <c r="AC97" s="47">
        <v>8981.9275000000198</v>
      </c>
    </row>
    <row r="98" spans="1:29" x14ac:dyDescent="0.25">
      <c r="A98" t="s">
        <v>2</v>
      </c>
      <c r="B98" s="47">
        <f>+B23</f>
        <v>17107</v>
      </c>
      <c r="C98" s="47">
        <f>+C23</f>
        <v>17504</v>
      </c>
      <c r="D98" s="47">
        <f>+D23</f>
        <v>18249</v>
      </c>
      <c r="E98" s="47">
        <f>+E23</f>
        <v>18274</v>
      </c>
      <c r="F98" s="47">
        <f>+F23</f>
        <v>17498</v>
      </c>
      <c r="G98" s="47">
        <f>+G23</f>
        <v>17005</v>
      </c>
      <c r="H98" s="47">
        <f>+H23</f>
        <v>16755</v>
      </c>
      <c r="I98" s="47">
        <f>+I23</f>
        <v>16770</v>
      </c>
      <c r="J98" s="47">
        <f>+J23</f>
        <v>16846</v>
      </c>
      <c r="K98" s="47">
        <f>+K23</f>
        <v>16953.669999999998</v>
      </c>
      <c r="L98" s="47">
        <f>+L23</f>
        <v>17230.57</v>
      </c>
      <c r="M98" s="47">
        <f>+M23</f>
        <v>17592.32</v>
      </c>
      <c r="N98" s="47">
        <f>+N23</f>
        <v>17672</v>
      </c>
      <c r="O98" s="47">
        <f>+O23</f>
        <v>17543.760200000015</v>
      </c>
      <c r="P98" s="47">
        <f>+P23</f>
        <v>17311.9761</v>
      </c>
      <c r="Q98" s="47">
        <f>+Q23</f>
        <v>16418.908600000024</v>
      </c>
      <c r="R98" s="47">
        <f>+R23</f>
        <v>16452.283600000002</v>
      </c>
      <c r="S98" s="47">
        <f>+S23</f>
        <v>16546.60400000001</v>
      </c>
      <c r="T98" s="47">
        <f>+T23</f>
        <v>16799.614899999997</v>
      </c>
      <c r="U98" s="47">
        <f>+U23</f>
        <v>17399.525699999973</v>
      </c>
      <c r="V98" s="47">
        <f>+V23</f>
        <v>17535.965499999955</v>
      </c>
      <c r="W98" s="47">
        <f>+W23</f>
        <v>17209.27949999999</v>
      </c>
      <c r="X98" s="47">
        <f>+X23</f>
        <v>17040.846673684246</v>
      </c>
      <c r="Y98" s="47">
        <f>+Y23</f>
        <v>17106.791784210509</v>
      </c>
      <c r="Z98" s="47">
        <f>+Z23</f>
        <v>17207.778847368398</v>
      </c>
      <c r="AA98" s="47">
        <f>+AA23</f>
        <v>17442.674394736827</v>
      </c>
      <c r="AB98" s="47">
        <f>+AB23</f>
        <v>17770.022163157886</v>
      </c>
      <c r="AC98" s="47">
        <v>19362.260019999936</v>
      </c>
    </row>
    <row r="99" spans="1:29" x14ac:dyDescent="0.25">
      <c r="A99" s="44" t="s">
        <v>68</v>
      </c>
      <c r="B99" s="45">
        <f>SUM(B93:B98)</f>
        <v>33662</v>
      </c>
      <c r="C99" s="45">
        <f t="shared" ref="C99:Z99" si="1">SUM(C93:C98)</f>
        <v>34475</v>
      </c>
      <c r="D99" s="45">
        <f t="shared" si="1"/>
        <v>36007</v>
      </c>
      <c r="E99" s="45">
        <f t="shared" si="1"/>
        <v>36292</v>
      </c>
      <c r="F99" s="45">
        <f t="shared" si="1"/>
        <v>35218</v>
      </c>
      <c r="G99" s="45">
        <f t="shared" si="1"/>
        <v>33873</v>
      </c>
      <c r="H99" s="45">
        <f t="shared" si="1"/>
        <v>32943</v>
      </c>
      <c r="I99" s="45">
        <f t="shared" si="1"/>
        <v>32688</v>
      </c>
      <c r="J99" s="45">
        <f t="shared" si="1"/>
        <v>33160</v>
      </c>
      <c r="K99" s="45">
        <f t="shared" si="1"/>
        <v>33977.959999999992</v>
      </c>
      <c r="L99" s="45">
        <f t="shared" si="1"/>
        <v>35045.49</v>
      </c>
      <c r="M99" s="45">
        <f t="shared" si="1"/>
        <v>36048.869999999995</v>
      </c>
      <c r="N99" s="45">
        <f t="shared" si="1"/>
        <v>36919</v>
      </c>
      <c r="O99" s="45">
        <f t="shared" si="1"/>
        <v>37250.809900000015</v>
      </c>
      <c r="P99" s="45">
        <f t="shared" si="1"/>
        <v>37051.0651</v>
      </c>
      <c r="Q99" s="45">
        <f t="shared" si="1"/>
        <v>36029.206400000025</v>
      </c>
      <c r="R99" s="45">
        <f t="shared" si="1"/>
        <v>36554.2935</v>
      </c>
      <c r="S99" s="45">
        <f t="shared" si="1"/>
        <v>37185.122500000012</v>
      </c>
      <c r="T99" s="45">
        <f t="shared" si="1"/>
        <v>38120.272999999994</v>
      </c>
      <c r="U99" s="45">
        <f t="shared" si="1"/>
        <v>39589.167599999972</v>
      </c>
      <c r="V99" s="45">
        <f t="shared" si="1"/>
        <v>40164.752799999958</v>
      </c>
      <c r="W99" s="45">
        <f t="shared" si="1"/>
        <v>40138.615999999987</v>
      </c>
      <c r="X99" s="45">
        <f t="shared" si="1"/>
        <v>40220.706489473712</v>
      </c>
      <c r="Y99" s="45">
        <f t="shared" si="1"/>
        <v>40575.617384210505</v>
      </c>
      <c r="Z99" s="45">
        <f t="shared" si="1"/>
        <v>41049.124847368395</v>
      </c>
      <c r="AA99" s="45">
        <f t="shared" ref="AA99:AB99" si="2">SUM(AA93:AA98)</f>
        <v>41667.222094736819</v>
      </c>
      <c r="AB99" s="45">
        <f t="shared" si="2"/>
        <v>42617.908663157883</v>
      </c>
      <c r="AC99" s="82">
        <f>SUM(AC93:AC98)</f>
        <v>46554.032749999962</v>
      </c>
    </row>
    <row r="100" spans="1:29" x14ac:dyDescent="0.25">
      <c r="A100" s="1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2"/>
      <c r="AB100" s="63"/>
      <c r="AC100" s="12"/>
    </row>
    <row r="101" spans="1:29" customFormat="1" x14ac:dyDescent="0.25"/>
    <row r="102" spans="1:29" customFormat="1" x14ac:dyDescent="0.25"/>
    <row r="103" spans="1:29" customFormat="1" x14ac:dyDescent="0.25"/>
    <row r="104" spans="1:29" customFormat="1" x14ac:dyDescent="0.25"/>
    <row r="105" spans="1:29" customFormat="1" x14ac:dyDescent="0.25"/>
    <row r="106" spans="1:29" customFormat="1" x14ac:dyDescent="0.25"/>
    <row r="107" spans="1:29" customFormat="1" x14ac:dyDescent="0.25"/>
    <row r="108" spans="1:29" customFormat="1" x14ac:dyDescent="0.25"/>
    <row r="109" spans="1:29" customFormat="1" x14ac:dyDescent="0.25"/>
    <row r="110" spans="1:29" x14ac:dyDescent="0.25">
      <c r="Z110" s="12"/>
      <c r="AA110" s="12"/>
      <c r="AC110" s="12"/>
    </row>
    <row r="111" spans="1:29" x14ac:dyDescent="0.25">
      <c r="Z111" s="12"/>
      <c r="AA111" s="12"/>
      <c r="AC111" s="12"/>
    </row>
  </sheetData>
  <pageMargins left="0.7" right="0.7" top="0.75" bottom="0.75" header="0.3" footer="0.3"/>
  <pageSetup paperSize="9" scale="79"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P29"/>
    </sheetView>
  </sheetViews>
  <sheetFormatPr defaultRowHeight="15" x14ac:dyDescent="0.25"/>
  <cols>
    <col min="1" max="1" width="23.85546875" style="8" customWidth="1"/>
    <col min="2" max="15" width="9.28515625" style="8" bestFit="1" customWidth="1"/>
    <col min="16" max="16384" width="9.140625" style="8"/>
  </cols>
  <sheetData>
    <row r="1" spans="1:18" ht="18.75" x14ac:dyDescent="0.3">
      <c r="A1" s="11" t="s">
        <v>102</v>
      </c>
      <c r="O1" s="75"/>
    </row>
    <row r="2" spans="1:18" x14ac:dyDescent="0.25">
      <c r="O2" s="75"/>
    </row>
    <row r="3" spans="1:18" s="12" customFormat="1" x14ac:dyDescent="0.25">
      <c r="A3" s="15" t="s">
        <v>103</v>
      </c>
      <c r="B3" s="102">
        <v>2003</v>
      </c>
      <c r="C3" s="102">
        <v>2004</v>
      </c>
      <c r="D3" s="102">
        <v>2005</v>
      </c>
      <c r="E3" s="102">
        <v>2006</v>
      </c>
      <c r="F3" s="102">
        <v>2007</v>
      </c>
      <c r="G3" s="102">
        <v>2008</v>
      </c>
      <c r="H3" s="102">
        <v>2009</v>
      </c>
      <c r="I3" s="102">
        <v>2010</v>
      </c>
      <c r="J3" s="102">
        <v>2011</v>
      </c>
      <c r="K3" s="102">
        <v>2012</v>
      </c>
      <c r="L3" s="102">
        <v>2013</v>
      </c>
      <c r="M3" s="102">
        <v>2014</v>
      </c>
      <c r="N3" s="102">
        <v>2015</v>
      </c>
      <c r="O3" s="100">
        <v>2016</v>
      </c>
      <c r="P3" s="100">
        <v>2017</v>
      </c>
    </row>
    <row r="4" spans="1:18" x14ac:dyDescent="0.25">
      <c r="A4" s="8" t="s">
        <v>17</v>
      </c>
      <c r="B4" s="105">
        <f t="shared" ref="B4:P10" si="0">+B23/B14*100</f>
        <v>6.3506642144346763</v>
      </c>
      <c r="C4" s="105">
        <f t="shared" si="0"/>
        <v>6.5701163221252159</v>
      </c>
      <c r="D4" s="105">
        <f t="shared" si="0"/>
        <v>6.8563936307175322</v>
      </c>
      <c r="E4" s="105">
        <f t="shared" si="0"/>
        <v>6.9408506117578677</v>
      </c>
      <c r="F4" s="105">
        <f t="shared" si="0"/>
        <v>6.6043170781164324</v>
      </c>
      <c r="G4" s="105">
        <f t="shared" si="0"/>
        <v>7.1629642167567269</v>
      </c>
      <c r="H4" s="105">
        <f t="shared" si="0"/>
        <v>7.3535050245429172</v>
      </c>
      <c r="I4" s="105">
        <f t="shared" si="0"/>
        <v>6.5975018551964064</v>
      </c>
      <c r="J4" s="105">
        <f t="shared" si="0"/>
        <v>6.253991856954408</v>
      </c>
      <c r="K4" s="105">
        <f t="shared" si="0"/>
        <v>5.5371946439261448</v>
      </c>
      <c r="L4" s="105">
        <f t="shared" si="0"/>
        <v>5.5854188716044373</v>
      </c>
      <c r="M4" s="105">
        <f t="shared" si="0"/>
        <v>5.0678401211154096</v>
      </c>
      <c r="N4" s="105">
        <f>+N23/N14*100</f>
        <v>5.4719567016259338</v>
      </c>
      <c r="O4" s="106">
        <f>+O23/O14*100</f>
        <v>6.0943985797199236</v>
      </c>
      <c r="P4" s="106">
        <f>+P23/P14*100</f>
        <v>4.4076031883185935</v>
      </c>
      <c r="R4" s="74"/>
    </row>
    <row r="5" spans="1:18" x14ac:dyDescent="0.25">
      <c r="A5" s="8" t="s">
        <v>0</v>
      </c>
      <c r="B5" s="105">
        <f t="shared" si="0"/>
        <v>2.626321043021417</v>
      </c>
      <c r="C5" s="105">
        <f t="shared" si="0"/>
        <v>2.809446177069935</v>
      </c>
      <c r="D5" s="105">
        <f t="shared" si="0"/>
        <v>3.1778160619616971</v>
      </c>
      <c r="E5" s="105">
        <f t="shared" si="0"/>
        <v>3.2732760467387787</v>
      </c>
      <c r="F5" s="105">
        <f t="shared" si="0"/>
        <v>3.1738034096750365</v>
      </c>
      <c r="G5" s="105">
        <f t="shared" si="0"/>
        <v>3.1015292779720602</v>
      </c>
      <c r="H5" s="105">
        <f t="shared" si="0"/>
        <v>2.931527528794863</v>
      </c>
      <c r="I5" s="105">
        <f t="shared" si="0"/>
        <v>2.8373594599051608</v>
      </c>
      <c r="J5" s="105">
        <f t="shared" si="0"/>
        <v>3.1232945419545555</v>
      </c>
      <c r="K5" s="105">
        <f t="shared" si="0"/>
        <v>4.3327780958367761</v>
      </c>
      <c r="L5" s="105">
        <f t="shared" si="0"/>
        <v>3.4598819799083977</v>
      </c>
      <c r="M5" s="105">
        <f t="shared" si="0"/>
        <v>3.466626876837462</v>
      </c>
      <c r="N5" s="105">
        <f t="shared" si="0"/>
        <v>3.385211469160168</v>
      </c>
      <c r="O5" s="106">
        <f t="shared" si="0"/>
        <v>3.9109955470303923</v>
      </c>
      <c r="P5" s="106">
        <f t="shared" si="0"/>
        <v>2.9002247086655131</v>
      </c>
      <c r="R5" s="74"/>
    </row>
    <row r="6" spans="1:18" x14ac:dyDescent="0.25">
      <c r="A6" s="8" t="s">
        <v>1</v>
      </c>
      <c r="B6" s="105">
        <f t="shared" si="0"/>
        <v>14.999692017634485</v>
      </c>
      <c r="C6" s="105">
        <f t="shared" si="0"/>
        <v>16.61485792843445</v>
      </c>
      <c r="D6" s="105">
        <f t="shared" si="0"/>
        <v>17.317333451792091</v>
      </c>
      <c r="E6" s="105">
        <f t="shared" si="0"/>
        <v>19.586400358478368</v>
      </c>
      <c r="F6" s="105">
        <f t="shared" si="0"/>
        <v>22.372063013038794</v>
      </c>
      <c r="G6" s="105">
        <f t="shared" si="0"/>
        <v>24.106740917570814</v>
      </c>
      <c r="H6" s="105">
        <f t="shared" si="0"/>
        <v>26.432697449765776</v>
      </c>
      <c r="I6" s="105">
        <f t="shared" si="0"/>
        <v>26.915563663173813</v>
      </c>
      <c r="J6" s="105">
        <f t="shared" si="0"/>
        <v>29.284691887285341</v>
      </c>
      <c r="K6" s="105">
        <f t="shared" si="0"/>
        <v>30.337811519932345</v>
      </c>
      <c r="L6" s="105">
        <f t="shared" si="0"/>
        <v>30.973871920589502</v>
      </c>
      <c r="M6" s="105">
        <f t="shared" si="0"/>
        <v>31.703571969857087</v>
      </c>
      <c r="N6" s="105">
        <f t="shared" si="0"/>
        <v>31.279759023379718</v>
      </c>
      <c r="O6" s="106">
        <f t="shared" si="0"/>
        <v>31.225224338415259</v>
      </c>
      <c r="P6" s="106">
        <f t="shared" si="0"/>
        <v>28.787125932765477</v>
      </c>
      <c r="R6" s="74"/>
    </row>
    <row r="7" spans="1:18" x14ac:dyDescent="0.25">
      <c r="A7" s="8" t="s">
        <v>25</v>
      </c>
      <c r="B7" s="105">
        <f t="shared" si="0"/>
        <v>66.893346295464553</v>
      </c>
      <c r="C7" s="105">
        <f t="shared" si="0"/>
        <v>65.649872537687997</v>
      </c>
      <c r="D7" s="105">
        <f t="shared" si="0"/>
        <v>64.631759838380219</v>
      </c>
      <c r="E7" s="105">
        <f t="shared" si="0"/>
        <v>65.906403839381454</v>
      </c>
      <c r="F7" s="105">
        <f t="shared" si="0"/>
        <v>67.221477512499689</v>
      </c>
      <c r="G7" s="105">
        <f t="shared" si="0"/>
        <v>68.486859760840048</v>
      </c>
      <c r="H7" s="105">
        <f t="shared" si="0"/>
        <v>70.648992094116508</v>
      </c>
      <c r="I7" s="105">
        <f t="shared" si="0"/>
        <v>72.030114385614368</v>
      </c>
      <c r="J7" s="105">
        <f t="shared" si="0"/>
        <v>72.766629488638074</v>
      </c>
      <c r="K7" s="105">
        <f t="shared" si="0"/>
        <v>74.537755249617888</v>
      </c>
      <c r="L7" s="105">
        <f t="shared" si="0"/>
        <v>74.866425581841057</v>
      </c>
      <c r="M7" s="105">
        <f t="shared" si="0"/>
        <v>76.095036954668444</v>
      </c>
      <c r="N7" s="105">
        <f t="shared" si="0"/>
        <v>76.026536534373761</v>
      </c>
      <c r="O7" s="106">
        <f t="shared" si="0"/>
        <v>75.231656270497567</v>
      </c>
      <c r="P7" s="106">
        <f>+P26/P17*100</f>
        <v>74.286082437988838</v>
      </c>
      <c r="R7" s="74"/>
    </row>
    <row r="8" spans="1:18" x14ac:dyDescent="0.25">
      <c r="A8" s="8" t="s">
        <v>26</v>
      </c>
      <c r="B8" s="105">
        <f t="shared" si="0"/>
        <v>99.866098133073265</v>
      </c>
      <c r="C8" s="105">
        <f t="shared" si="0"/>
        <v>99.790231628157883</v>
      </c>
      <c r="D8" s="105">
        <f t="shared" si="0"/>
        <v>99.759864704691097</v>
      </c>
      <c r="E8" s="105">
        <f t="shared" si="0"/>
        <v>99.870654491327159</v>
      </c>
      <c r="F8" s="105">
        <f t="shared" si="0"/>
        <v>99.829473905903669</v>
      </c>
      <c r="G8" s="105">
        <f t="shared" si="0"/>
        <v>99.896794468261504</v>
      </c>
      <c r="H8" s="105">
        <f t="shared" si="0"/>
        <v>99.978632640713926</v>
      </c>
      <c r="I8" s="105">
        <f t="shared" si="0"/>
        <v>99.999999999999929</v>
      </c>
      <c r="J8" s="105">
        <f t="shared" si="0"/>
        <v>99.982736583683462</v>
      </c>
      <c r="K8" s="105">
        <f t="shared" si="0"/>
        <v>99.970514224190012</v>
      </c>
      <c r="L8" s="105">
        <f t="shared" si="0"/>
        <v>99.987724844935784</v>
      </c>
      <c r="M8" s="105">
        <f t="shared" si="0"/>
        <v>99.977942031216827</v>
      </c>
      <c r="N8" s="105">
        <f t="shared" si="0"/>
        <v>99.995087169276701</v>
      </c>
      <c r="O8" s="106">
        <f t="shared" si="0"/>
        <v>99.984235212759899</v>
      </c>
      <c r="P8" s="106">
        <f t="shared" si="0"/>
        <v>99.844517645536925</v>
      </c>
      <c r="Q8" s="74"/>
      <c r="R8" s="74"/>
    </row>
    <row r="9" spans="1:18" x14ac:dyDescent="0.25">
      <c r="A9" s="8" t="s">
        <v>2</v>
      </c>
      <c r="B9" s="105">
        <f t="shared" si="0"/>
        <v>10.176415316027892</v>
      </c>
      <c r="C9" s="105">
        <f t="shared" si="0"/>
        <v>10.304875016549984</v>
      </c>
      <c r="D9" s="105">
        <f t="shared" si="0"/>
        <v>10.430848004111636</v>
      </c>
      <c r="E9" s="105">
        <f t="shared" si="0"/>
        <v>11.904341960164258</v>
      </c>
      <c r="F9" s="105">
        <f t="shared" si="0"/>
        <v>12.957154833704934</v>
      </c>
      <c r="G9" s="105">
        <f t="shared" si="0"/>
        <v>13.76573518956102</v>
      </c>
      <c r="H9" s="105">
        <f t="shared" si="0"/>
        <v>14.470415133212706</v>
      </c>
      <c r="I9" s="105">
        <f t="shared" si="0"/>
        <v>13.561529874132288</v>
      </c>
      <c r="J9" s="105">
        <f t="shared" si="0"/>
        <v>12.425102398970422</v>
      </c>
      <c r="K9" s="105">
        <f t="shared" si="0"/>
        <v>13.104091262369435</v>
      </c>
      <c r="L9" s="105">
        <f t="shared" si="0"/>
        <v>13.757832150458063</v>
      </c>
      <c r="M9" s="105">
        <f t="shared" si="0"/>
        <v>14.175359482257619</v>
      </c>
      <c r="N9" s="105">
        <f t="shared" si="0"/>
        <v>14.697330508632106</v>
      </c>
      <c r="O9" s="106">
        <f t="shared" si="0"/>
        <v>14.667790935027366</v>
      </c>
      <c r="P9" s="106">
        <f t="shared" si="0"/>
        <v>15.278415809233369</v>
      </c>
      <c r="R9" s="74"/>
    </row>
    <row r="10" spans="1:18" s="12" customFormat="1" x14ac:dyDescent="0.25">
      <c r="A10" s="15" t="s">
        <v>68</v>
      </c>
      <c r="B10" s="107">
        <f t="shared" si="0"/>
        <v>32.315304639859711</v>
      </c>
      <c r="C10" s="107">
        <f t="shared" si="0"/>
        <v>33.160962220219773</v>
      </c>
      <c r="D10" s="107">
        <f t="shared" si="0"/>
        <v>34.498668835514692</v>
      </c>
      <c r="E10" s="107">
        <f t="shared" si="0"/>
        <v>35.951633697967914</v>
      </c>
      <c r="F10" s="107">
        <f t="shared" si="0"/>
        <v>37.124229454938749</v>
      </c>
      <c r="G10" s="107">
        <f t="shared" si="0"/>
        <v>38.218400482074479</v>
      </c>
      <c r="H10" s="107">
        <f t="shared" si="0"/>
        <v>39.363151702134033</v>
      </c>
      <c r="I10" s="107">
        <f t="shared" si="0"/>
        <v>39.292817208624967</v>
      </c>
      <c r="J10" s="107">
        <f t="shared" si="0"/>
        <v>39.950304464907525</v>
      </c>
      <c r="K10" s="107">
        <f t="shared" si="0"/>
        <v>41.00600660336611</v>
      </c>
      <c r="L10" s="107">
        <f t="shared" si="0"/>
        <v>41.32176361295388</v>
      </c>
      <c r="M10" s="107">
        <f t="shared" si="0"/>
        <v>41.89125973931413</v>
      </c>
      <c r="N10" s="107">
        <f>+N29/N20*100</f>
        <v>41.883384656322882</v>
      </c>
      <c r="O10" s="108">
        <f>+O29/O20*100</f>
        <v>41.706707479444425</v>
      </c>
      <c r="P10" s="108">
        <f>+P29/P20*100</f>
        <v>41.144994293542013</v>
      </c>
    </row>
    <row r="11" spans="1:18" x14ac:dyDescent="0.25">
      <c r="B11" s="93"/>
      <c r="C11" s="93"/>
      <c r="D11" s="93"/>
      <c r="E11" s="93"/>
      <c r="F11" s="93"/>
      <c r="G11" s="93"/>
      <c r="H11" s="93"/>
      <c r="I11" s="93"/>
      <c r="J11" s="93"/>
      <c r="K11" s="93"/>
      <c r="L11" s="93"/>
      <c r="M11" s="93"/>
      <c r="N11" s="93"/>
      <c r="O11" s="87"/>
      <c r="P11" s="93"/>
    </row>
    <row r="12" spans="1:18" x14ac:dyDescent="0.25">
      <c r="B12" s="93"/>
      <c r="C12" s="93"/>
      <c r="D12" s="93"/>
      <c r="E12" s="93"/>
      <c r="F12" s="93"/>
      <c r="G12" s="93"/>
      <c r="H12" s="93"/>
      <c r="I12" s="93"/>
      <c r="J12" s="93"/>
      <c r="K12" s="93"/>
      <c r="L12" s="93"/>
      <c r="M12" s="93"/>
      <c r="N12" s="93"/>
      <c r="O12" s="87"/>
      <c r="P12" s="93"/>
    </row>
    <row r="13" spans="1:18" s="12" customFormat="1" x14ac:dyDescent="0.25">
      <c r="A13" s="15" t="s">
        <v>104</v>
      </c>
      <c r="B13" s="102">
        <v>2003</v>
      </c>
      <c r="C13" s="102">
        <v>2004</v>
      </c>
      <c r="D13" s="102">
        <v>2005</v>
      </c>
      <c r="E13" s="102">
        <v>2006</v>
      </c>
      <c r="F13" s="102">
        <v>2007</v>
      </c>
      <c r="G13" s="102">
        <v>2008</v>
      </c>
      <c r="H13" s="102">
        <v>2009</v>
      </c>
      <c r="I13" s="102">
        <v>2010</v>
      </c>
      <c r="J13" s="102">
        <v>2011</v>
      </c>
      <c r="K13" s="102">
        <v>2012</v>
      </c>
      <c r="L13" s="102">
        <v>2013</v>
      </c>
      <c r="M13" s="102">
        <v>2014</v>
      </c>
      <c r="N13" s="102">
        <v>2015</v>
      </c>
      <c r="O13" s="100">
        <v>2016</v>
      </c>
      <c r="P13" s="100">
        <v>2017</v>
      </c>
    </row>
    <row r="14" spans="1:18" x14ac:dyDescent="0.25">
      <c r="A14" s="8" t="s">
        <v>17</v>
      </c>
      <c r="B14" s="86">
        <v>2164.5043000000023</v>
      </c>
      <c r="C14" s="86">
        <v>2181.8807000000011</v>
      </c>
      <c r="D14" s="86">
        <v>2118.2228999999979</v>
      </c>
      <c r="E14" s="86">
        <v>2188.3167999999987</v>
      </c>
      <c r="F14" s="86">
        <v>2228.5952999999986</v>
      </c>
      <c r="G14" s="86">
        <v>2321.2512999999967</v>
      </c>
      <c r="H14" s="86">
        <v>2421.1257000000001</v>
      </c>
      <c r="I14" s="86">
        <v>2503.7780000000062</v>
      </c>
      <c r="J14" s="86">
        <v>2480.9882000000016</v>
      </c>
      <c r="K14" s="87">
        <v>2482.2660000000046</v>
      </c>
      <c r="L14" s="88">
        <v>2542.3053000000018</v>
      </c>
      <c r="M14" s="88">
        <v>2528.7616999999996</v>
      </c>
      <c r="N14" s="86">
        <v>2608.2827000000016</v>
      </c>
      <c r="O14" s="87">
        <v>2642.4083999999998</v>
      </c>
      <c r="P14" s="86">
        <v>2705.6907099999999</v>
      </c>
    </row>
    <row r="15" spans="1:18" x14ac:dyDescent="0.25">
      <c r="A15" s="8" t="s">
        <v>0</v>
      </c>
      <c r="B15" s="86">
        <v>1993.3397000000011</v>
      </c>
      <c r="C15" s="86">
        <v>2009.3462000000004</v>
      </c>
      <c r="D15" s="86">
        <v>1908.5339999999985</v>
      </c>
      <c r="E15" s="86">
        <v>1925.1508000000013</v>
      </c>
      <c r="F15" s="86">
        <v>1984.5116999999991</v>
      </c>
      <c r="G15" s="86">
        <v>2014.9704999999992</v>
      </c>
      <c r="H15" s="86">
        <v>2033.3835999999994</v>
      </c>
      <c r="I15" s="86">
        <v>2075.6799000000005</v>
      </c>
      <c r="J15" s="86">
        <v>2052.7842999999993</v>
      </c>
      <c r="K15" s="87">
        <v>2046.0914</v>
      </c>
      <c r="L15" s="89">
        <v>2082.6115000000009</v>
      </c>
      <c r="M15" s="89">
        <v>2097.0183000000006</v>
      </c>
      <c r="N15" s="86">
        <v>2139.7068000000004</v>
      </c>
      <c r="O15" s="87">
        <v>2249.7570999999989</v>
      </c>
      <c r="P15" s="86">
        <v>2317.0445999999997</v>
      </c>
    </row>
    <row r="16" spans="1:18" x14ac:dyDescent="0.25">
      <c r="A16" s="8" t="s">
        <v>1</v>
      </c>
      <c r="B16" s="86">
        <v>4354.145400000004</v>
      </c>
      <c r="C16" s="86">
        <v>4153.160399999997</v>
      </c>
      <c r="D16" s="86">
        <v>3907.9705999999983</v>
      </c>
      <c r="E16" s="86">
        <v>3968.775199999995</v>
      </c>
      <c r="F16" s="86">
        <v>4050.5585000000046</v>
      </c>
      <c r="G16" s="86">
        <v>4183.5091000000039</v>
      </c>
      <c r="H16" s="86">
        <v>4292.0803000000042</v>
      </c>
      <c r="I16" s="86">
        <v>4375.8021000000108</v>
      </c>
      <c r="J16" s="86">
        <v>4404.1399000000092</v>
      </c>
      <c r="K16" s="87">
        <v>4386.3365000000022</v>
      </c>
      <c r="L16" s="89">
        <v>4454.7285000000029</v>
      </c>
      <c r="M16" s="89">
        <v>4539.4560000000065</v>
      </c>
      <c r="N16" s="86">
        <v>4653.2315000000062</v>
      </c>
      <c r="O16" s="87">
        <v>4851.8886000000084</v>
      </c>
      <c r="P16" s="86">
        <v>5041.6558199999999</v>
      </c>
    </row>
    <row r="17" spans="1:16" x14ac:dyDescent="0.25">
      <c r="A17" s="8" t="s">
        <v>25</v>
      </c>
      <c r="B17" s="86">
        <v>5369.8988000000127</v>
      </c>
      <c r="C17" s="86">
        <v>5149.7183000000159</v>
      </c>
      <c r="D17" s="86">
        <v>5161.7007000000167</v>
      </c>
      <c r="E17" s="86">
        <v>5338.3600000000069</v>
      </c>
      <c r="F17" s="86">
        <v>5548.9182000000046</v>
      </c>
      <c r="G17" s="86">
        <v>5630.7689000000082</v>
      </c>
      <c r="H17" s="86">
        <v>5954.99550000002</v>
      </c>
      <c r="I17" s="86">
        <v>5976.651900000008</v>
      </c>
      <c r="J17" s="86">
        <v>5881.7894000000188</v>
      </c>
      <c r="K17" s="86">
        <v>6125.6481157894978</v>
      </c>
      <c r="L17" s="89">
        <v>6242.6437000000151</v>
      </c>
      <c r="M17" s="89">
        <v>6515.7938000000167</v>
      </c>
      <c r="N17" s="86">
        <v>6670.3812000000135</v>
      </c>
      <c r="O17" s="87">
        <v>6857.6063000000331</v>
      </c>
      <c r="P17" s="86">
        <v>7055.3103999999994</v>
      </c>
    </row>
    <row r="18" spans="1:16" x14ac:dyDescent="0.25">
      <c r="A18" s="8" t="s">
        <v>26</v>
      </c>
      <c r="B18" s="86">
        <v>5825.1615000000029</v>
      </c>
      <c r="C18" s="86">
        <v>6244.9834000000046</v>
      </c>
      <c r="D18" s="86">
        <v>6513.8696000000082</v>
      </c>
      <c r="E18" s="86">
        <v>6681.4071000000104</v>
      </c>
      <c r="F18" s="86">
        <v>6825.9348000000136</v>
      </c>
      <c r="G18" s="86">
        <v>7170.1583000000119</v>
      </c>
      <c r="H18" s="86">
        <v>7488.0568000000139</v>
      </c>
      <c r="I18" s="86">
        <v>7696.8754000000135</v>
      </c>
      <c r="J18" s="86">
        <v>8109.6347000000233</v>
      </c>
      <c r="K18" s="87">
        <v>8139.5179000000226</v>
      </c>
      <c r="L18" s="89">
        <v>8146.536600000024</v>
      </c>
      <c r="M18" s="89">
        <v>8160.3162000000157</v>
      </c>
      <c r="N18" s="86">
        <v>8141.9455000000189</v>
      </c>
      <c r="O18" s="87">
        <v>8246.226100000009</v>
      </c>
      <c r="P18" s="86">
        <v>8361.0774000000001</v>
      </c>
    </row>
    <row r="19" spans="1:16" x14ac:dyDescent="0.25">
      <c r="A19" s="8" t="s">
        <v>2</v>
      </c>
      <c r="B19" s="86">
        <v>17543.760199999946</v>
      </c>
      <c r="C19" s="86">
        <v>17311.976099999934</v>
      </c>
      <c r="D19" s="86">
        <v>16418.90859999981</v>
      </c>
      <c r="E19" s="86">
        <v>16452.283599999773</v>
      </c>
      <c r="F19" s="86">
        <v>16546.603999999857</v>
      </c>
      <c r="G19" s="86">
        <v>16799.614899999713</v>
      </c>
      <c r="H19" s="86">
        <v>17399.525699999773</v>
      </c>
      <c r="I19" s="86">
        <v>17535.965499999791</v>
      </c>
      <c r="J19" s="86">
        <v>17209.27949999975</v>
      </c>
      <c r="K19" s="87">
        <v>17040.846673683976</v>
      </c>
      <c r="L19" s="89">
        <v>17106.791784210276</v>
      </c>
      <c r="M19" s="89">
        <v>17207.778847368143</v>
      </c>
      <c r="N19" s="86">
        <v>17442.874394736624</v>
      </c>
      <c r="O19" s="87">
        <v>17770.022163157722</v>
      </c>
      <c r="P19" s="86">
        <v>18336.130100000009</v>
      </c>
    </row>
    <row r="20" spans="1:16" s="12" customFormat="1" x14ac:dyDescent="0.25">
      <c r="A20" s="15" t="s">
        <v>68</v>
      </c>
      <c r="B20" s="91">
        <f t="shared" ref="B20:N20" si="1">SUM(B14:B19)</f>
        <v>37250.809899999964</v>
      </c>
      <c r="C20" s="91">
        <f t="shared" si="1"/>
        <v>37051.065099999949</v>
      </c>
      <c r="D20" s="91">
        <f t="shared" si="1"/>
        <v>36029.206399999835</v>
      </c>
      <c r="E20" s="91">
        <f t="shared" si="1"/>
        <v>36554.293499999781</v>
      </c>
      <c r="F20" s="91">
        <f t="shared" si="1"/>
        <v>37185.122499999881</v>
      </c>
      <c r="G20" s="91">
        <f t="shared" si="1"/>
        <v>38120.272999999732</v>
      </c>
      <c r="H20" s="91">
        <f t="shared" si="1"/>
        <v>39589.167599999812</v>
      </c>
      <c r="I20" s="91">
        <f t="shared" si="1"/>
        <v>40164.752799999827</v>
      </c>
      <c r="J20" s="91">
        <f t="shared" si="1"/>
        <v>40138.615999999805</v>
      </c>
      <c r="K20" s="91">
        <f t="shared" si="1"/>
        <v>40220.706589473499</v>
      </c>
      <c r="L20" s="91">
        <f t="shared" si="1"/>
        <v>40575.617384210316</v>
      </c>
      <c r="M20" s="91">
        <f t="shared" si="1"/>
        <v>41049.124847368184</v>
      </c>
      <c r="N20" s="91">
        <f t="shared" si="1"/>
        <v>41656.42209473667</v>
      </c>
      <c r="O20" s="100">
        <f>SUM(O14:O19)</f>
        <v>42617.908663157774</v>
      </c>
      <c r="P20" s="100">
        <f>SUM(P14:P19)</f>
        <v>43816.90903000001</v>
      </c>
    </row>
    <row r="21" spans="1:16" x14ac:dyDescent="0.25">
      <c r="B21" s="93"/>
      <c r="C21" s="93"/>
      <c r="D21" s="93"/>
      <c r="E21" s="93"/>
      <c r="F21" s="93"/>
      <c r="G21" s="93"/>
      <c r="H21" s="93"/>
      <c r="I21" s="93"/>
      <c r="J21" s="93"/>
      <c r="K21" s="93"/>
      <c r="L21" s="93"/>
      <c r="M21" s="93"/>
      <c r="N21" s="93"/>
      <c r="O21" s="87"/>
      <c r="P21" s="93"/>
    </row>
    <row r="22" spans="1:16" s="12" customFormat="1" x14ac:dyDescent="0.25">
      <c r="A22" s="15" t="s">
        <v>105</v>
      </c>
      <c r="B22" s="102">
        <v>2003</v>
      </c>
      <c r="C22" s="102">
        <v>2004</v>
      </c>
      <c r="D22" s="102">
        <v>2005</v>
      </c>
      <c r="E22" s="102">
        <v>2006</v>
      </c>
      <c r="F22" s="102">
        <v>2007</v>
      </c>
      <c r="G22" s="102">
        <v>2008</v>
      </c>
      <c r="H22" s="102">
        <v>2009</v>
      </c>
      <c r="I22" s="102">
        <v>2010</v>
      </c>
      <c r="J22" s="102">
        <v>2011</v>
      </c>
      <c r="K22" s="102">
        <v>2012</v>
      </c>
      <c r="L22" s="102">
        <v>2013</v>
      </c>
      <c r="M22" s="102">
        <v>2014</v>
      </c>
      <c r="N22" s="102">
        <v>2015</v>
      </c>
      <c r="O22" s="100">
        <v>2016</v>
      </c>
      <c r="P22" s="100">
        <v>2017</v>
      </c>
    </row>
    <row r="23" spans="1:16" x14ac:dyDescent="0.25">
      <c r="A23" s="8" t="s">
        <v>17</v>
      </c>
      <c r="B23" s="86">
        <v>137.46039999999994</v>
      </c>
      <c r="C23" s="86">
        <v>143.35209999999998</v>
      </c>
      <c r="D23" s="86">
        <v>145.23370000000006</v>
      </c>
      <c r="E23" s="86">
        <v>151.88780000000011</v>
      </c>
      <c r="F23" s="86">
        <v>147.18350000000007</v>
      </c>
      <c r="G23" s="86">
        <v>166.27040000000011</v>
      </c>
      <c r="H23" s="86">
        <v>178.03759999999988</v>
      </c>
      <c r="I23" s="86">
        <v>165.18679999999989</v>
      </c>
      <c r="J23" s="86">
        <v>155.16079999999985</v>
      </c>
      <c r="K23" s="87">
        <v>137.4479</v>
      </c>
      <c r="L23" s="88">
        <v>141.99839999999992</v>
      </c>
      <c r="M23" s="88">
        <v>128.15360000000007</v>
      </c>
      <c r="N23" s="86">
        <v>142.72409999999994</v>
      </c>
      <c r="O23" s="87">
        <v>161.03889999999996</v>
      </c>
      <c r="P23" s="86">
        <v>119.25610999999999</v>
      </c>
    </row>
    <row r="24" spans="1:16" x14ac:dyDescent="0.25">
      <c r="A24" s="8" t="s">
        <v>0</v>
      </c>
      <c r="B24" s="86">
        <v>52.351500000000009</v>
      </c>
      <c r="C24" s="86">
        <v>56.451500000000017</v>
      </c>
      <c r="D24" s="86">
        <v>60.64970000000001</v>
      </c>
      <c r="E24" s="86">
        <v>63.01550000000001</v>
      </c>
      <c r="F24" s="86">
        <v>62.984499999999997</v>
      </c>
      <c r="G24" s="86">
        <v>62.494899999999987</v>
      </c>
      <c r="H24" s="86">
        <v>59.609200000000001</v>
      </c>
      <c r="I24" s="86">
        <v>58.894500000000001</v>
      </c>
      <c r="J24" s="86">
        <v>64.114500000000007</v>
      </c>
      <c r="K24" s="87">
        <v>88.652600000000021</v>
      </c>
      <c r="L24" s="89">
        <v>72.055900000000008</v>
      </c>
      <c r="M24" s="89">
        <v>72.695800000000062</v>
      </c>
      <c r="N24" s="86">
        <v>72.433600000000027</v>
      </c>
      <c r="O24" s="87">
        <v>87.987900000000039</v>
      </c>
      <c r="P24" s="86">
        <v>67.1995</v>
      </c>
    </row>
    <row r="25" spans="1:16" x14ac:dyDescent="0.25">
      <c r="A25" s="8" t="s">
        <v>1</v>
      </c>
      <c r="B25" s="86">
        <v>653.10839999999973</v>
      </c>
      <c r="C25" s="86">
        <v>690.04169999999931</v>
      </c>
      <c r="D25" s="86">
        <v>676.75629999999978</v>
      </c>
      <c r="E25" s="86">
        <v>777.34019999999953</v>
      </c>
      <c r="F25" s="86">
        <v>906.19349999999997</v>
      </c>
      <c r="G25" s="86">
        <v>1008.5076999999994</v>
      </c>
      <c r="H25" s="86">
        <v>1134.5126000000002</v>
      </c>
      <c r="I25" s="86">
        <v>1177.7717999999995</v>
      </c>
      <c r="J25" s="86">
        <v>1289.7387999999994</v>
      </c>
      <c r="K25" s="87">
        <v>1330.7184999999979</v>
      </c>
      <c r="L25" s="89">
        <v>1379.8018999999988</v>
      </c>
      <c r="M25" s="89">
        <v>1439.1696999999976</v>
      </c>
      <c r="N25" s="86">
        <v>1455.5195999999994</v>
      </c>
      <c r="O25" s="87">
        <v>1515.0130999999978</v>
      </c>
      <c r="P25" s="86">
        <v>1451.34781</v>
      </c>
    </row>
    <row r="26" spans="1:16" x14ac:dyDescent="0.25">
      <c r="A26" s="8" t="s">
        <v>25</v>
      </c>
      <c r="B26" s="86">
        <v>3592.1050000000041</v>
      </c>
      <c r="C26" s="86">
        <v>3380.7835000000036</v>
      </c>
      <c r="D26" s="86">
        <v>3336.0980000000018</v>
      </c>
      <c r="E26" s="86">
        <v>3518.3211000000083</v>
      </c>
      <c r="F26" s="86">
        <v>3730.064800000006</v>
      </c>
      <c r="G26" s="86">
        <v>3856.3368000000014</v>
      </c>
      <c r="H26" s="86">
        <v>4207.1443000000081</v>
      </c>
      <c r="I26" s="86">
        <v>4304.9892</v>
      </c>
      <c r="J26" s="86">
        <v>4279.9799000000021</v>
      </c>
      <c r="K26" s="86">
        <v>4565.9206000000058</v>
      </c>
      <c r="L26" s="89">
        <v>4673.6442000000006</v>
      </c>
      <c r="M26" s="89">
        <v>4958.1957000000075</v>
      </c>
      <c r="N26" s="87">
        <v>5071.2598000000098</v>
      </c>
      <c r="O26" s="87">
        <v>5159.0908000000109</v>
      </c>
      <c r="P26" s="86">
        <v>5241.113699999999</v>
      </c>
    </row>
    <row r="27" spans="1:16" x14ac:dyDescent="0.25">
      <c r="A27" s="8" t="s">
        <v>26</v>
      </c>
      <c r="B27" s="86">
        <v>5817.3615000000054</v>
      </c>
      <c r="C27" s="86">
        <v>6231.8834000000143</v>
      </c>
      <c r="D27" s="86">
        <v>6498.2275000000118</v>
      </c>
      <c r="E27" s="86">
        <v>6672.7650000000122</v>
      </c>
      <c r="F27" s="86">
        <v>6814.2948000000115</v>
      </c>
      <c r="G27" s="86">
        <v>7162.758300000005</v>
      </c>
      <c r="H27" s="86">
        <v>7486.4568000000127</v>
      </c>
      <c r="I27" s="86">
        <v>7696.8754000000072</v>
      </c>
      <c r="J27" s="86">
        <v>8108.2347000000118</v>
      </c>
      <c r="K27" s="87">
        <v>8137.1179000000147</v>
      </c>
      <c r="L27" s="89">
        <v>8145.5366000000104</v>
      </c>
      <c r="M27" s="89">
        <v>8158.5162000000118</v>
      </c>
      <c r="N27" s="86">
        <v>8141.5455000000202</v>
      </c>
      <c r="O27" s="87">
        <v>8244.926100000006</v>
      </c>
      <c r="P27" s="86">
        <v>8348.0774000000001</v>
      </c>
    </row>
    <row r="28" spans="1:16" x14ac:dyDescent="0.25">
      <c r="A28" s="8" t="s">
        <v>2</v>
      </c>
      <c r="B28" s="86">
        <v>1785.3259</v>
      </c>
      <c r="C28" s="86">
        <v>1783.9774999999975</v>
      </c>
      <c r="D28" s="86">
        <v>1712.6313999999941</v>
      </c>
      <c r="E28" s="86">
        <v>1958.5360999999957</v>
      </c>
      <c r="F28" s="86">
        <v>2143.9690999999957</v>
      </c>
      <c r="G28" s="86">
        <v>2312.5904999999971</v>
      </c>
      <c r="H28" s="86">
        <v>2517.7836000000011</v>
      </c>
      <c r="I28" s="86">
        <v>2378.1452000000031</v>
      </c>
      <c r="J28" s="86">
        <v>2138.2705999999939</v>
      </c>
      <c r="K28" s="87">
        <v>2233.0480999999945</v>
      </c>
      <c r="L28" s="89">
        <v>2353.5236999999997</v>
      </c>
      <c r="M28" s="89">
        <v>2439.2645105263209</v>
      </c>
      <c r="N28" s="86">
        <v>2563.6369000000036</v>
      </c>
      <c r="O28" s="87">
        <v>2606.4697000000024</v>
      </c>
      <c r="P28" s="86">
        <v>2801.4701999999997</v>
      </c>
    </row>
    <row r="29" spans="1:16" s="12" customFormat="1" x14ac:dyDescent="0.25">
      <c r="A29" s="39" t="s">
        <v>68</v>
      </c>
      <c r="B29" s="91">
        <f t="shared" ref="B29:P29" si="2">SUM(B23:B28)</f>
        <v>12037.712700000009</v>
      </c>
      <c r="C29" s="91">
        <f t="shared" si="2"/>
        <v>12286.489700000015</v>
      </c>
      <c r="D29" s="91">
        <f t="shared" si="2"/>
        <v>12429.596600000008</v>
      </c>
      <c r="E29" s="91">
        <f t="shared" si="2"/>
        <v>13141.865700000015</v>
      </c>
      <c r="F29" s="91">
        <f>SUM(F23:F28)</f>
        <v>13804.690200000012</v>
      </c>
      <c r="G29" s="91">
        <f t="shared" si="2"/>
        <v>14568.958600000004</v>
      </c>
      <c r="H29" s="91">
        <f t="shared" si="2"/>
        <v>15583.544100000021</v>
      </c>
      <c r="I29" s="91">
        <f t="shared" si="2"/>
        <v>15781.862900000009</v>
      </c>
      <c r="J29" s="91">
        <f t="shared" si="2"/>
        <v>16035.499300000009</v>
      </c>
      <c r="K29" s="91">
        <f t="shared" si="2"/>
        <v>16492.905600000013</v>
      </c>
      <c r="L29" s="91">
        <f t="shared" si="2"/>
        <v>16766.560700000009</v>
      </c>
      <c r="M29" s="91">
        <f t="shared" si="2"/>
        <v>17195.99551052634</v>
      </c>
      <c r="N29" s="91">
        <f t="shared" si="2"/>
        <v>17447.119500000033</v>
      </c>
      <c r="O29" s="100">
        <f t="shared" si="2"/>
        <v>17774.526500000018</v>
      </c>
      <c r="P29" s="100">
        <f t="shared" si="2"/>
        <v>18028.46472</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opLeftCell="A34" zoomScaleNormal="100" workbookViewId="0">
      <selection activeCell="B4" sqref="B4:O65"/>
    </sheetView>
  </sheetViews>
  <sheetFormatPr defaultRowHeight="15" x14ac:dyDescent="0.25"/>
  <cols>
    <col min="1" max="1" width="12.140625" customWidth="1"/>
    <col min="2" max="10" width="7.7109375" customWidth="1"/>
    <col min="11" max="11" width="7.7109375" style="21" customWidth="1"/>
    <col min="12" max="16" width="7.7109375" customWidth="1"/>
    <col min="17" max="17" width="4.85546875" customWidth="1"/>
    <col min="18" max="31" width="6.7109375" customWidth="1"/>
  </cols>
  <sheetData>
    <row r="1" spans="1:32" ht="18.75" x14ac:dyDescent="0.3">
      <c r="A1" s="10" t="s">
        <v>153</v>
      </c>
    </row>
    <row r="2" spans="1:32" ht="18.75" x14ac:dyDescent="0.3">
      <c r="A2" s="10"/>
    </row>
    <row r="3" spans="1:32" ht="18.75" x14ac:dyDescent="0.3">
      <c r="A3" s="10"/>
      <c r="B3" s="1" t="s">
        <v>37</v>
      </c>
      <c r="R3" s="1" t="s">
        <v>148</v>
      </c>
    </row>
    <row r="4" spans="1:32" s="1" customFormat="1" x14ac:dyDescent="0.25">
      <c r="A4" s="16" t="s">
        <v>17</v>
      </c>
      <c r="B4" s="109">
        <v>2003</v>
      </c>
      <c r="C4" s="109">
        <v>2004</v>
      </c>
      <c r="D4" s="109">
        <v>2005</v>
      </c>
      <c r="E4" s="109">
        <v>2006</v>
      </c>
      <c r="F4" s="109">
        <v>2007</v>
      </c>
      <c r="G4" s="109">
        <v>2008</v>
      </c>
      <c r="H4" s="109">
        <v>2009</v>
      </c>
      <c r="I4" s="109">
        <v>2010</v>
      </c>
      <c r="J4" s="109">
        <v>2011</v>
      </c>
      <c r="K4" s="109">
        <v>2012</v>
      </c>
      <c r="L4" s="109">
        <v>2013</v>
      </c>
      <c r="M4" s="109">
        <v>2014</v>
      </c>
      <c r="N4" s="109">
        <v>2015</v>
      </c>
      <c r="O4" s="109">
        <v>2016</v>
      </c>
      <c r="P4"/>
      <c r="R4" s="50">
        <v>2003</v>
      </c>
      <c r="S4" s="50">
        <v>2004</v>
      </c>
      <c r="T4" s="50">
        <v>2005</v>
      </c>
      <c r="U4" s="50">
        <v>2006</v>
      </c>
      <c r="V4" s="50">
        <v>2007</v>
      </c>
      <c r="W4" s="50">
        <v>2008</v>
      </c>
      <c r="X4" s="50">
        <v>2009</v>
      </c>
      <c r="Y4" s="50">
        <v>2010</v>
      </c>
      <c r="Z4" s="50">
        <v>2011</v>
      </c>
      <c r="AA4" s="50">
        <v>2012</v>
      </c>
      <c r="AB4" s="50">
        <v>2013</v>
      </c>
      <c r="AC4" s="50">
        <v>2014</v>
      </c>
      <c r="AD4" s="50">
        <v>2015</v>
      </c>
      <c r="AE4" s="50">
        <v>2016</v>
      </c>
      <c r="AF4"/>
    </row>
    <row r="5" spans="1:32" x14ac:dyDescent="0.25">
      <c r="A5" s="7" t="s">
        <v>27</v>
      </c>
      <c r="B5" s="94"/>
      <c r="C5" s="94"/>
      <c r="D5" s="94">
        <v>1</v>
      </c>
      <c r="E5" s="94"/>
      <c r="F5" s="94"/>
      <c r="G5" s="94"/>
      <c r="H5" s="94"/>
      <c r="I5" s="94"/>
      <c r="J5" s="94"/>
      <c r="K5" s="94"/>
      <c r="L5" s="94"/>
      <c r="M5" s="94"/>
      <c r="N5" s="94"/>
      <c r="O5" s="94"/>
      <c r="R5" s="6">
        <f t="shared" ref="R5:AD5" si="0">+B5/B$14*100</f>
        <v>0</v>
      </c>
      <c r="S5" s="6">
        <f t="shared" si="0"/>
        <v>0</v>
      </c>
      <c r="T5" s="6">
        <f t="shared" si="0"/>
        <v>4.7209384810257708E-2</v>
      </c>
      <c r="U5" s="6">
        <f t="shared" si="0"/>
        <v>0</v>
      </c>
      <c r="V5" s="6">
        <f t="shared" si="0"/>
        <v>0</v>
      </c>
      <c r="W5" s="6">
        <f t="shared" si="0"/>
        <v>0</v>
      </c>
      <c r="X5" s="6">
        <f t="shared" si="0"/>
        <v>0</v>
      </c>
      <c r="Y5" s="6">
        <f t="shared" si="0"/>
        <v>0</v>
      </c>
      <c r="Z5" s="6">
        <f t="shared" si="0"/>
        <v>0</v>
      </c>
      <c r="AA5" s="6">
        <f t="shared" si="0"/>
        <v>0</v>
      </c>
      <c r="AB5" s="6">
        <f t="shared" si="0"/>
        <v>0</v>
      </c>
      <c r="AC5" s="6">
        <f t="shared" si="0"/>
        <v>0</v>
      </c>
      <c r="AD5" s="6">
        <f t="shared" si="0"/>
        <v>0</v>
      </c>
      <c r="AE5" s="72">
        <f t="shared" ref="AE5:AF13" si="1">+O5/O$14*100</f>
        <v>0</v>
      </c>
    </row>
    <row r="6" spans="1:32" x14ac:dyDescent="0.25">
      <c r="A6" s="9" t="s">
        <v>28</v>
      </c>
      <c r="B6" s="89">
        <v>20.210000000000004</v>
      </c>
      <c r="C6" s="89">
        <v>12.200000000000001</v>
      </c>
      <c r="D6" s="89">
        <v>15.6105</v>
      </c>
      <c r="E6" s="89">
        <v>17.060500000000001</v>
      </c>
      <c r="F6" s="89">
        <v>15.410499999999999</v>
      </c>
      <c r="G6" s="89">
        <v>12.33</v>
      </c>
      <c r="H6" s="89">
        <v>10.48</v>
      </c>
      <c r="I6" s="89">
        <v>6.8</v>
      </c>
      <c r="J6" s="89">
        <v>7.2</v>
      </c>
      <c r="K6" s="89">
        <v>13.25</v>
      </c>
      <c r="L6" s="89">
        <v>10.100000000000001</v>
      </c>
      <c r="M6" s="89">
        <v>11.5</v>
      </c>
      <c r="N6" s="89">
        <v>5</v>
      </c>
      <c r="O6" s="89">
        <v>4</v>
      </c>
      <c r="R6" s="6">
        <f t="shared" ref="R6:R13" si="2">+B6/B$14*100</f>
        <v>0.93370107881051623</v>
      </c>
      <c r="S6" s="6">
        <f t="shared" ref="S6:AD13" si="3">+C6/C$14*100</f>
        <v>0.5591506446709027</v>
      </c>
      <c r="T6" s="6">
        <f t="shared" si="3"/>
        <v>0.736962101580528</v>
      </c>
      <c r="U6" s="6">
        <f t="shared" si="3"/>
        <v>0.77961746672145482</v>
      </c>
      <c r="V6" s="6">
        <f t="shared" si="3"/>
        <v>0.69148938795662029</v>
      </c>
      <c r="W6" s="6">
        <f t="shared" si="3"/>
        <v>0.53117902400313166</v>
      </c>
      <c r="X6" s="6">
        <f t="shared" si="3"/>
        <v>0.43285650141998006</v>
      </c>
      <c r="Y6" s="6">
        <f t="shared" si="3"/>
        <v>0.27158957383601906</v>
      </c>
      <c r="Z6" s="6">
        <f t="shared" si="3"/>
        <v>0.29020694254007345</v>
      </c>
      <c r="AA6" s="6">
        <f t="shared" si="3"/>
        <v>0.53378646768718596</v>
      </c>
      <c r="AB6" s="6">
        <f t="shared" si="3"/>
        <v>0.39727722708991731</v>
      </c>
      <c r="AC6" s="6">
        <f t="shared" si="3"/>
        <v>0.45476803923438114</v>
      </c>
      <c r="AD6" s="6">
        <f t="shared" si="3"/>
        <v>0.19169701198416883</v>
      </c>
      <c r="AE6" s="72">
        <f t="shared" si="1"/>
        <v>0.1513770543569268</v>
      </c>
    </row>
    <row r="7" spans="1:32" x14ac:dyDescent="0.25">
      <c r="A7" s="9" t="s">
        <v>29</v>
      </c>
      <c r="B7" s="89">
        <v>125.93559999999999</v>
      </c>
      <c r="C7" s="89">
        <v>120.54409999999999</v>
      </c>
      <c r="D7" s="89">
        <v>128.87299999999999</v>
      </c>
      <c r="E7" s="89">
        <v>122.66250000000002</v>
      </c>
      <c r="F7" s="89">
        <v>110.24210000000004</v>
      </c>
      <c r="G7" s="89">
        <v>101.59420000000003</v>
      </c>
      <c r="H7" s="89">
        <v>104.92630000000001</v>
      </c>
      <c r="I7" s="89">
        <v>103.86999999999999</v>
      </c>
      <c r="J7" s="89">
        <v>102.98649999999999</v>
      </c>
      <c r="K7" s="89">
        <v>84.800000000000011</v>
      </c>
      <c r="L7" s="89">
        <v>77.589999999999989</v>
      </c>
      <c r="M7" s="89">
        <v>80.67</v>
      </c>
      <c r="N7" s="89">
        <v>79.410000000000011</v>
      </c>
      <c r="O7" s="89">
        <v>84.600000000000009</v>
      </c>
      <c r="R7" s="6">
        <f t="shared" si="2"/>
        <v>5.8182189797451569</v>
      </c>
      <c r="S7" s="6">
        <f t="shared" si="3"/>
        <v>5.5247796087109631</v>
      </c>
      <c r="T7" s="6">
        <f t="shared" si="3"/>
        <v>6.0840150486523417</v>
      </c>
      <c r="U7" s="6">
        <f t="shared" si="3"/>
        <v>5.6053355711567923</v>
      </c>
      <c r="V7" s="6">
        <f t="shared" si="3"/>
        <v>4.9467079105838589</v>
      </c>
      <c r="W7" s="6">
        <f t="shared" si="3"/>
        <v>4.3766997567217327</v>
      </c>
      <c r="X7" s="6">
        <f t="shared" si="3"/>
        <v>4.3337815958915327</v>
      </c>
      <c r="Y7" s="6">
        <f t="shared" si="3"/>
        <v>4.1485307403451905</v>
      </c>
      <c r="Z7" s="6">
        <f t="shared" si="3"/>
        <v>4.151027401097676</v>
      </c>
      <c r="AA7" s="6">
        <f t="shared" si="3"/>
        <v>3.4162333931979898</v>
      </c>
      <c r="AB7" s="6">
        <f t="shared" si="3"/>
        <v>3.0519544603867996</v>
      </c>
      <c r="AC7" s="6">
        <f t="shared" si="3"/>
        <v>3.1900989326119586</v>
      </c>
      <c r="AD7" s="6">
        <f t="shared" si="3"/>
        <v>3.0445319443325696</v>
      </c>
      <c r="AE7" s="6">
        <f t="shared" si="1"/>
        <v>3.2016246996490025</v>
      </c>
    </row>
    <row r="8" spans="1:32" x14ac:dyDescent="0.25">
      <c r="A8" s="9" t="s">
        <v>30</v>
      </c>
      <c r="B8" s="89">
        <v>304.24429999999995</v>
      </c>
      <c r="C8" s="89">
        <v>282.46539999999993</v>
      </c>
      <c r="D8" s="89">
        <v>268.9461</v>
      </c>
      <c r="E8" s="89">
        <v>278.30080000000015</v>
      </c>
      <c r="F8" s="89">
        <v>285.41100000000006</v>
      </c>
      <c r="G8" s="89">
        <v>306.27029999999996</v>
      </c>
      <c r="H8" s="89">
        <v>299.08470000000005</v>
      </c>
      <c r="I8" s="89">
        <v>309.15309999999999</v>
      </c>
      <c r="J8" s="89">
        <v>305.02039999999982</v>
      </c>
      <c r="K8" s="89">
        <v>299.75589999999988</v>
      </c>
      <c r="L8" s="89">
        <v>296.8551999999998</v>
      </c>
      <c r="M8" s="89">
        <v>275.48519999999985</v>
      </c>
      <c r="N8" s="89">
        <v>268.78999999999996</v>
      </c>
      <c r="O8" s="89">
        <v>250.31</v>
      </c>
      <c r="R8" s="6">
        <f t="shared" si="2"/>
        <v>14.056072792278588</v>
      </c>
      <c r="S8" s="6">
        <f t="shared" si="3"/>
        <v>12.945959877641341</v>
      </c>
      <c r="T8" s="6">
        <f t="shared" si="3"/>
        <v>12.696779928118051</v>
      </c>
      <c r="U8" s="6">
        <f t="shared" si="3"/>
        <v>12.717573616397782</v>
      </c>
      <c r="V8" s="6">
        <f t="shared" si="3"/>
        <v>12.806766665980144</v>
      </c>
      <c r="W8" s="6">
        <f t="shared" si="3"/>
        <v>13.194189702769368</v>
      </c>
      <c r="X8" s="6">
        <f t="shared" si="3"/>
        <v>12.353125655557665</v>
      </c>
      <c r="Y8" s="6">
        <f t="shared" si="3"/>
        <v>12.347464511630028</v>
      </c>
      <c r="Z8" s="6">
        <f t="shared" si="3"/>
        <v>12.294310791159745</v>
      </c>
      <c r="AA8" s="6">
        <f t="shared" si="3"/>
        <v>12.07589758712402</v>
      </c>
      <c r="AB8" s="6">
        <f t="shared" si="3"/>
        <v>11.67661492111116</v>
      </c>
      <c r="AC8" s="6">
        <f t="shared" si="3"/>
        <v>10.894075151486197</v>
      </c>
      <c r="AD8" s="6">
        <f t="shared" si="3"/>
        <v>10.305247970244945</v>
      </c>
      <c r="AE8" s="6">
        <f t="shared" si="1"/>
        <v>9.4727976190205876</v>
      </c>
    </row>
    <row r="9" spans="1:32" x14ac:dyDescent="0.25">
      <c r="A9" s="9" t="s">
        <v>31</v>
      </c>
      <c r="B9" s="89">
        <v>383.40809999999988</v>
      </c>
      <c r="C9" s="89">
        <v>413.58299999999974</v>
      </c>
      <c r="D9" s="89">
        <v>431.28729999999979</v>
      </c>
      <c r="E9" s="89">
        <v>440.50839999999988</v>
      </c>
      <c r="F9" s="89">
        <v>437.3399</v>
      </c>
      <c r="G9" s="89">
        <v>437.61659999999989</v>
      </c>
      <c r="H9" s="89">
        <v>462.80839999999984</v>
      </c>
      <c r="I9" s="89">
        <v>470.6130999999998</v>
      </c>
      <c r="J9" s="89">
        <v>464.26469999999989</v>
      </c>
      <c r="K9" s="89">
        <v>475.65169999999995</v>
      </c>
      <c r="L9" s="89">
        <v>482.18869999999998</v>
      </c>
      <c r="M9" s="89">
        <v>453.15979999999985</v>
      </c>
      <c r="N9" s="89">
        <v>478.30719999999963</v>
      </c>
      <c r="O9" s="89">
        <v>498.82059999999979</v>
      </c>
      <c r="R9" s="6">
        <f t="shared" si="2"/>
        <v>17.71343674392331</v>
      </c>
      <c r="S9" s="6">
        <f t="shared" si="3"/>
        <v>18.955344350403756</v>
      </c>
      <c r="T9" s="6">
        <f t="shared" si="3"/>
        <v>20.360808109477048</v>
      </c>
      <c r="U9" s="6">
        <f t="shared" si="3"/>
        <v>20.130010426278314</v>
      </c>
      <c r="V9" s="6">
        <f t="shared" si="3"/>
        <v>19.624016078648292</v>
      </c>
      <c r="W9" s="6">
        <f t="shared" si="3"/>
        <v>18.852616259170219</v>
      </c>
      <c r="X9" s="6">
        <f t="shared" si="3"/>
        <v>19.115422218681168</v>
      </c>
      <c r="Y9" s="6">
        <f t="shared" si="3"/>
        <v>18.796119304507027</v>
      </c>
      <c r="Z9" s="6">
        <f t="shared" si="3"/>
        <v>18.712894321706166</v>
      </c>
      <c r="AA9" s="6">
        <f t="shared" si="3"/>
        <v>19.161995531502267</v>
      </c>
      <c r="AB9" s="6">
        <f t="shared" si="3"/>
        <v>18.96659303664277</v>
      </c>
      <c r="AC9" s="6">
        <f t="shared" si="3"/>
        <v>17.920225539638626</v>
      </c>
      <c r="AD9" s="6">
        <f t="shared" si="3"/>
        <v>18.338012210102832</v>
      </c>
      <c r="AE9" s="6">
        <f t="shared" si="1"/>
        <v>18.877498270138705</v>
      </c>
    </row>
    <row r="10" spans="1:32" x14ac:dyDescent="0.25">
      <c r="A10" s="9" t="s">
        <v>32</v>
      </c>
      <c r="B10" s="89">
        <v>448.11419999999981</v>
      </c>
      <c r="C10" s="89">
        <v>451.86049999999989</v>
      </c>
      <c r="D10" s="89">
        <v>430.50519999999977</v>
      </c>
      <c r="E10" s="89">
        <v>443.99569999999972</v>
      </c>
      <c r="F10" s="89">
        <v>467.47049999999973</v>
      </c>
      <c r="G10" s="89">
        <v>495.26209999999969</v>
      </c>
      <c r="H10" s="89">
        <v>540.89239999999984</v>
      </c>
      <c r="I10" s="89">
        <v>576.66300000000012</v>
      </c>
      <c r="J10" s="89">
        <v>563.13450000000012</v>
      </c>
      <c r="K10" s="89">
        <v>560.44489999999985</v>
      </c>
      <c r="L10" s="89">
        <v>562.43990000000008</v>
      </c>
      <c r="M10" s="89">
        <v>585.26010000000008</v>
      </c>
      <c r="N10" s="89">
        <v>584.25919999999996</v>
      </c>
      <c r="O10" s="89">
        <v>587.53420000000006</v>
      </c>
      <c r="R10" s="6">
        <f t="shared" si="2"/>
        <v>20.702855614562651</v>
      </c>
      <c r="S10" s="6">
        <f t="shared" si="3"/>
        <v>20.709679498058716</v>
      </c>
      <c r="T10" s="6">
        <f t="shared" si="3"/>
        <v>20.323885649616948</v>
      </c>
      <c r="U10" s="6">
        <f t="shared" si="3"/>
        <v>20.28937035076456</v>
      </c>
      <c r="V10" s="6">
        <f t="shared" si="3"/>
        <v>20.97601569921645</v>
      </c>
      <c r="W10" s="6">
        <f t="shared" si="3"/>
        <v>21.335996666970093</v>
      </c>
      <c r="X10" s="6">
        <f t="shared" si="3"/>
        <v>22.340533579070261</v>
      </c>
      <c r="Y10" s="6">
        <f t="shared" si="3"/>
        <v>23.031714473088279</v>
      </c>
      <c r="Z10" s="6">
        <f t="shared" si="3"/>
        <v>22.697991872754585</v>
      </c>
      <c r="AA10" s="6">
        <f t="shared" si="3"/>
        <v>22.577954981456458</v>
      </c>
      <c r="AB10" s="6">
        <f t="shared" si="3"/>
        <v>22.12322414621093</v>
      </c>
      <c r="AC10" s="6">
        <f t="shared" si="3"/>
        <v>23.144138097314592</v>
      </c>
      <c r="AD10" s="6">
        <f t="shared" si="3"/>
        <v>22.400148572852178</v>
      </c>
      <c r="AE10" s="6">
        <f t="shared" si="1"/>
        <v>22.23479913248838</v>
      </c>
    </row>
    <row r="11" spans="1:32" x14ac:dyDescent="0.25">
      <c r="A11" s="9" t="s">
        <v>33</v>
      </c>
      <c r="B11" s="89">
        <v>530.23969999999997</v>
      </c>
      <c r="C11" s="89">
        <v>524.43709999999987</v>
      </c>
      <c r="D11" s="89">
        <v>490.60899999999987</v>
      </c>
      <c r="E11" s="89">
        <v>484.10009999999988</v>
      </c>
      <c r="F11" s="89">
        <v>482.94039999999978</v>
      </c>
      <c r="G11" s="89">
        <v>513.87339999999983</v>
      </c>
      <c r="H11" s="89">
        <v>516.48209999999995</v>
      </c>
      <c r="I11" s="89">
        <v>518.16049999999973</v>
      </c>
      <c r="J11" s="89">
        <v>520.66549999999984</v>
      </c>
      <c r="K11" s="89">
        <v>537.24549999999988</v>
      </c>
      <c r="L11" s="89">
        <v>572.87739999999985</v>
      </c>
      <c r="M11" s="89">
        <v>587.63109999999995</v>
      </c>
      <c r="N11" s="89">
        <v>618.67610000000025</v>
      </c>
      <c r="O11" s="89">
        <v>603.0445000000002</v>
      </c>
      <c r="R11" s="6">
        <f t="shared" si="2"/>
        <v>24.497049971210508</v>
      </c>
      <c r="S11" s="6">
        <f t="shared" si="3"/>
        <v>24.036011684781851</v>
      </c>
      <c r="T11" s="6">
        <f t="shared" si="3"/>
        <v>23.161349072375717</v>
      </c>
      <c r="U11" s="6">
        <f t="shared" si="3"/>
        <v>22.122030046106669</v>
      </c>
      <c r="V11" s="6">
        <f t="shared" si="3"/>
        <v>21.670170443238394</v>
      </c>
      <c r="W11" s="6">
        <f t="shared" si="3"/>
        <v>22.137775431725125</v>
      </c>
      <c r="X11" s="6">
        <f t="shared" si="3"/>
        <v>21.332312485882085</v>
      </c>
      <c r="Y11" s="6">
        <f t="shared" si="3"/>
        <v>20.695145496126248</v>
      </c>
      <c r="Z11" s="6">
        <f t="shared" si="3"/>
        <v>20.986214283485911</v>
      </c>
      <c r="AA11" s="6">
        <f t="shared" si="3"/>
        <v>21.643349262327245</v>
      </c>
      <c r="AB11" s="6">
        <f t="shared" si="3"/>
        <v>22.533776726186268</v>
      </c>
      <c r="AC11" s="6">
        <f t="shared" si="3"/>
        <v>23.237899403490651</v>
      </c>
      <c r="AD11" s="6">
        <f t="shared" si="3"/>
        <v>23.719671951203775</v>
      </c>
      <c r="AE11" s="6">
        <f t="shared" si="1"/>
        <v>22.821775014036447</v>
      </c>
    </row>
    <row r="12" spans="1:32" x14ac:dyDescent="0.25">
      <c r="A12" s="9" t="s">
        <v>34</v>
      </c>
      <c r="B12" s="89">
        <v>342.72609999999992</v>
      </c>
      <c r="C12" s="89">
        <v>364.44429999999983</v>
      </c>
      <c r="D12" s="89">
        <v>340.839</v>
      </c>
      <c r="E12" s="89">
        <v>391.32569999999987</v>
      </c>
      <c r="F12" s="89">
        <v>417.45719999999983</v>
      </c>
      <c r="G12" s="89">
        <v>435.14469999999994</v>
      </c>
      <c r="H12" s="89">
        <v>465.26599999999962</v>
      </c>
      <c r="I12" s="89">
        <v>498.65089999999964</v>
      </c>
      <c r="J12" s="89">
        <v>493.28579999999982</v>
      </c>
      <c r="K12" s="89">
        <v>490.19819999999976</v>
      </c>
      <c r="L12" s="89">
        <v>513.17439999999988</v>
      </c>
      <c r="M12" s="89">
        <v>508.57949999999971</v>
      </c>
      <c r="N12" s="89">
        <v>517.40369999999962</v>
      </c>
      <c r="O12" s="89">
        <v>528.92939999999965</v>
      </c>
      <c r="R12" s="6">
        <f t="shared" si="2"/>
        <v>15.83393019824447</v>
      </c>
      <c r="S12" s="6">
        <f t="shared" si="3"/>
        <v>16.703218466527524</v>
      </c>
      <c r="T12" s="6">
        <f t="shared" si="3"/>
        <v>16.090799509343427</v>
      </c>
      <c r="U12" s="6">
        <f t="shared" si="3"/>
        <v>17.882497634711754</v>
      </c>
      <c r="V12" s="6">
        <f t="shared" si="3"/>
        <v>18.731853199187849</v>
      </c>
      <c r="W12" s="6">
        <f t="shared" si="3"/>
        <v>18.746126281113991</v>
      </c>
      <c r="X12" s="6">
        <f t="shared" si="3"/>
        <v>19.216928720388193</v>
      </c>
      <c r="Y12" s="6">
        <f t="shared" si="3"/>
        <v>19.915939032933423</v>
      </c>
      <c r="Z12" s="6">
        <f t="shared" si="3"/>
        <v>19.882633863393625</v>
      </c>
      <c r="AA12" s="6">
        <f t="shared" si="3"/>
        <v>19.748012501480495</v>
      </c>
      <c r="AB12" s="6">
        <f t="shared" si="3"/>
        <v>20.185396301537821</v>
      </c>
      <c r="AC12" s="6">
        <f t="shared" si="3"/>
        <v>20.111800174765374</v>
      </c>
      <c r="AD12" s="6">
        <f t="shared" si="3"/>
        <v>19.836948655910643</v>
      </c>
      <c r="AE12" s="6">
        <f t="shared" si="1"/>
        <v>20.016943633694158</v>
      </c>
    </row>
    <row r="13" spans="1:32" x14ac:dyDescent="0.25">
      <c r="A13" s="9" t="s">
        <v>35</v>
      </c>
      <c r="B13" s="89">
        <v>9.6263000000000005</v>
      </c>
      <c r="C13" s="89">
        <v>12.346300000000001</v>
      </c>
      <c r="D13" s="89">
        <v>10.552799999999998</v>
      </c>
      <c r="E13" s="89">
        <v>10.363099999999999</v>
      </c>
      <c r="F13" s="89">
        <v>12.323699999999997</v>
      </c>
      <c r="G13" s="89">
        <v>19.159999999999993</v>
      </c>
      <c r="H13" s="89">
        <v>21.185799999999997</v>
      </c>
      <c r="I13" s="89">
        <v>19.867399999999996</v>
      </c>
      <c r="J13" s="89">
        <v>24.430799999999994</v>
      </c>
      <c r="K13" s="89">
        <v>20.919799999999992</v>
      </c>
      <c r="L13" s="89">
        <v>27.079699999999988</v>
      </c>
      <c r="M13" s="89">
        <v>26.475999999999988</v>
      </c>
      <c r="N13" s="89">
        <v>56.436500000000024</v>
      </c>
      <c r="O13" s="89">
        <v>85.16970000000002</v>
      </c>
      <c r="R13" s="6">
        <f t="shared" si="2"/>
        <v>0.44473462122482288</v>
      </c>
      <c r="S13" s="6">
        <f t="shared" si="3"/>
        <v>0.56585586920494801</v>
      </c>
      <c r="T13" s="6">
        <f t="shared" si="3"/>
        <v>0.49819119602568745</v>
      </c>
      <c r="U13" s="6">
        <f t="shared" si="3"/>
        <v>0.47356488786267148</v>
      </c>
      <c r="V13" s="6">
        <f t="shared" si="3"/>
        <v>0.55298061518841046</v>
      </c>
      <c r="W13" s="6">
        <f t="shared" si="3"/>
        <v>0.82541687752635839</v>
      </c>
      <c r="X13" s="6">
        <f t="shared" si="3"/>
        <v>0.87503924310910419</v>
      </c>
      <c r="Y13" s="6">
        <f t="shared" si="3"/>
        <v>0.79349686753378301</v>
      </c>
      <c r="Z13" s="6">
        <f t="shared" si="3"/>
        <v>0.98472052386222553</v>
      </c>
      <c r="AA13" s="6">
        <f t="shared" si="3"/>
        <v>0.84277027522433112</v>
      </c>
      <c r="AB13" s="6">
        <f t="shared" si="3"/>
        <v>1.0651631808343394</v>
      </c>
      <c r="AC13" s="6">
        <f t="shared" si="3"/>
        <v>1.0469946614582146</v>
      </c>
      <c r="AD13" s="6">
        <f t="shared" si="3"/>
        <v>2.1637416833689098</v>
      </c>
      <c r="AE13" s="6">
        <f t="shared" si="1"/>
        <v>3.2231845766157883</v>
      </c>
    </row>
    <row r="14" spans="1:32" s="1" customFormat="1" x14ac:dyDescent="0.25">
      <c r="A14" s="51" t="s">
        <v>68</v>
      </c>
      <c r="B14" s="110">
        <f>SUM(B5:B13)</f>
        <v>2164.5042999999991</v>
      </c>
      <c r="C14" s="110">
        <f t="shared" ref="C14:O14" si="4">SUM(C5:C13)</f>
        <v>2181.8806999999993</v>
      </c>
      <c r="D14" s="110">
        <f t="shared" si="4"/>
        <v>2118.2228999999993</v>
      </c>
      <c r="E14" s="110">
        <f t="shared" si="4"/>
        <v>2188.3167999999996</v>
      </c>
      <c r="F14" s="110">
        <f t="shared" si="4"/>
        <v>2228.595299999999</v>
      </c>
      <c r="G14" s="110">
        <f t="shared" si="4"/>
        <v>2321.251299999999</v>
      </c>
      <c r="H14" s="110">
        <f t="shared" si="4"/>
        <v>2421.1256999999996</v>
      </c>
      <c r="I14" s="110">
        <f t="shared" si="4"/>
        <v>2503.7779999999993</v>
      </c>
      <c r="J14" s="110">
        <f t="shared" si="4"/>
        <v>2480.9881999999993</v>
      </c>
      <c r="K14" s="110">
        <f t="shared" si="4"/>
        <v>2482.2659999999996</v>
      </c>
      <c r="L14" s="110">
        <f t="shared" si="4"/>
        <v>2542.3052999999995</v>
      </c>
      <c r="M14" s="110">
        <f t="shared" si="4"/>
        <v>2528.7616999999996</v>
      </c>
      <c r="N14" s="110">
        <f t="shared" si="4"/>
        <v>2608.2826999999988</v>
      </c>
      <c r="O14" s="110">
        <f t="shared" si="4"/>
        <v>2642.4083999999998</v>
      </c>
      <c r="P14"/>
      <c r="R14" s="52">
        <f>SUM(R5:R13)</f>
        <v>100.00000000000003</v>
      </c>
      <c r="S14" s="52">
        <f t="shared" ref="S14:AB14" si="5">SUM(S5:S13)</f>
        <v>100.00000000000001</v>
      </c>
      <c r="T14" s="52">
        <f t="shared" si="5"/>
        <v>100</v>
      </c>
      <c r="U14" s="52">
        <f t="shared" si="5"/>
        <v>100</v>
      </c>
      <c r="V14" s="52">
        <f t="shared" si="5"/>
        <v>100.00000000000003</v>
      </c>
      <c r="W14" s="52">
        <f t="shared" si="5"/>
        <v>100.00000000000001</v>
      </c>
      <c r="X14" s="52">
        <f t="shared" si="5"/>
        <v>100</v>
      </c>
      <c r="Y14" s="52">
        <f t="shared" si="5"/>
        <v>100</v>
      </c>
      <c r="Z14" s="52">
        <f t="shared" si="5"/>
        <v>100</v>
      </c>
      <c r="AA14" s="52">
        <f t="shared" si="5"/>
        <v>100</v>
      </c>
      <c r="AB14" s="52">
        <f t="shared" si="5"/>
        <v>100</v>
      </c>
      <c r="AC14" s="52">
        <f t="shared" ref="AC14:AF14" si="6">SUM(AC5:AC13)</f>
        <v>100</v>
      </c>
      <c r="AD14" s="52">
        <f t="shared" si="6"/>
        <v>100.00000000000003</v>
      </c>
      <c r="AE14" s="52">
        <f t="shared" si="6"/>
        <v>100</v>
      </c>
      <c r="AF14"/>
    </row>
    <row r="15" spans="1:32" x14ac:dyDescent="0.25">
      <c r="B15" s="94"/>
      <c r="C15" s="94"/>
      <c r="D15" s="94"/>
      <c r="E15" s="94"/>
      <c r="F15" s="94"/>
      <c r="G15" s="94"/>
      <c r="H15" s="94"/>
      <c r="I15" s="94"/>
      <c r="J15" s="94"/>
      <c r="K15" s="94"/>
      <c r="L15" s="94"/>
      <c r="M15" s="94"/>
      <c r="N15" s="94"/>
      <c r="O15" s="94"/>
    </row>
    <row r="16" spans="1:32" s="1" customFormat="1" x14ac:dyDescent="0.25">
      <c r="A16" s="16" t="s">
        <v>0</v>
      </c>
      <c r="B16" s="109">
        <v>2003</v>
      </c>
      <c r="C16" s="109">
        <v>2004</v>
      </c>
      <c r="D16" s="109">
        <v>2005</v>
      </c>
      <c r="E16" s="109">
        <v>2006</v>
      </c>
      <c r="F16" s="109">
        <v>2007</v>
      </c>
      <c r="G16" s="109">
        <v>2008</v>
      </c>
      <c r="H16" s="109">
        <v>2009</v>
      </c>
      <c r="I16" s="109">
        <v>2010</v>
      </c>
      <c r="J16" s="109">
        <v>2011</v>
      </c>
      <c r="K16" s="109">
        <v>2012</v>
      </c>
      <c r="L16" s="109">
        <v>2013</v>
      </c>
      <c r="M16" s="109">
        <v>2014</v>
      </c>
      <c r="N16" s="109">
        <v>2015</v>
      </c>
      <c r="O16" s="109">
        <v>2016</v>
      </c>
      <c r="P16"/>
      <c r="R16" s="50">
        <v>2003</v>
      </c>
      <c r="S16" s="50">
        <v>2004</v>
      </c>
      <c r="T16" s="50">
        <v>2005</v>
      </c>
      <c r="U16" s="50">
        <v>2006</v>
      </c>
      <c r="V16" s="50">
        <v>2007</v>
      </c>
      <c r="W16" s="50">
        <v>2008</v>
      </c>
      <c r="X16" s="50">
        <v>2009</v>
      </c>
      <c r="Y16" s="50">
        <v>2010</v>
      </c>
      <c r="Z16" s="50">
        <v>2011</v>
      </c>
      <c r="AA16" s="50">
        <v>2012</v>
      </c>
      <c r="AB16" s="50">
        <v>2013</v>
      </c>
      <c r="AC16" s="50">
        <v>2014</v>
      </c>
      <c r="AD16" s="50">
        <v>2015</v>
      </c>
      <c r="AE16" s="50">
        <v>2016</v>
      </c>
      <c r="AF16"/>
    </row>
    <row r="17" spans="1:32" x14ac:dyDescent="0.25">
      <c r="A17" s="7" t="s">
        <v>27</v>
      </c>
      <c r="B17" s="111">
        <v>1.2104999999999999</v>
      </c>
      <c r="C17" s="111">
        <v>1</v>
      </c>
      <c r="D17" s="111">
        <v>3.9</v>
      </c>
      <c r="E17" s="111">
        <v>1</v>
      </c>
      <c r="F17" s="111">
        <v>2</v>
      </c>
      <c r="G17" s="111">
        <v>5</v>
      </c>
      <c r="H17" s="111">
        <v>4</v>
      </c>
      <c r="I17" s="111">
        <v>0.9</v>
      </c>
      <c r="J17" s="111">
        <v>3</v>
      </c>
      <c r="K17" s="112">
        <v>1</v>
      </c>
      <c r="L17" s="113">
        <v>1</v>
      </c>
      <c r="M17" s="88">
        <v>1</v>
      </c>
      <c r="N17" s="86"/>
      <c r="O17" s="86"/>
      <c r="R17" s="6">
        <f t="shared" ref="R17:AD17" si="7">+B17/B$26*100</f>
        <v>6.072723078760732E-2</v>
      </c>
      <c r="S17" s="6">
        <f t="shared" si="7"/>
        <v>4.9767431814388183E-2</v>
      </c>
      <c r="T17" s="6">
        <f t="shared" si="7"/>
        <v>0.20434532473615868</v>
      </c>
      <c r="U17" s="6">
        <f t="shared" si="7"/>
        <v>5.1943982777868623E-2</v>
      </c>
      <c r="V17" s="6">
        <f t="shared" si="7"/>
        <v>0.10078045899149901</v>
      </c>
      <c r="W17" s="6">
        <f t="shared" si="7"/>
        <v>0.24814259067316372</v>
      </c>
      <c r="X17" s="6">
        <f t="shared" si="7"/>
        <v>0.19671644838681696</v>
      </c>
      <c r="Y17" s="6">
        <f t="shared" si="7"/>
        <v>4.3359286757076558E-2</v>
      </c>
      <c r="Z17" s="6">
        <f t="shared" si="7"/>
        <v>0.14614297274194857</v>
      </c>
      <c r="AA17" s="6">
        <f t="shared" si="7"/>
        <v>4.8873672016802365E-2</v>
      </c>
      <c r="AB17" s="6">
        <f t="shared" si="7"/>
        <v>4.8016636804319952E-2</v>
      </c>
      <c r="AC17" s="6">
        <f t="shared" si="7"/>
        <v>4.7686756000174149E-2</v>
      </c>
      <c r="AD17" s="6">
        <f t="shared" si="7"/>
        <v>0</v>
      </c>
      <c r="AE17" s="6">
        <f t="shared" ref="AE17:AF25" si="8">+O17/O$26*100</f>
        <v>0</v>
      </c>
    </row>
    <row r="18" spans="1:32" x14ac:dyDescent="0.25">
      <c r="A18" s="9" t="s">
        <v>28</v>
      </c>
      <c r="B18" s="114">
        <v>41.7</v>
      </c>
      <c r="C18" s="114">
        <v>46.810499999999998</v>
      </c>
      <c r="D18" s="114">
        <v>46.04999999999999</v>
      </c>
      <c r="E18" s="114">
        <v>40.349999999999994</v>
      </c>
      <c r="F18" s="114">
        <v>45.326299999999989</v>
      </c>
      <c r="G18" s="114">
        <v>46.25</v>
      </c>
      <c r="H18" s="114">
        <v>52.099999999999994</v>
      </c>
      <c r="I18" s="114">
        <v>54.199999999999996</v>
      </c>
      <c r="J18" s="114">
        <v>63.9</v>
      </c>
      <c r="K18" s="112">
        <v>53.739999999999995</v>
      </c>
      <c r="L18" s="113">
        <v>57.64</v>
      </c>
      <c r="M18" s="89">
        <v>55.994700000000002</v>
      </c>
      <c r="N18" s="89">
        <v>50.894699999999993</v>
      </c>
      <c r="O18" s="89">
        <v>54.349999999999994</v>
      </c>
      <c r="R18" s="6">
        <f t="shared" ref="R18:R25" si="9">+B18/B$26*100</f>
        <v>2.0919665624479356</v>
      </c>
      <c r="S18" s="6">
        <f t="shared" ref="S18:AD25" si="10">+C18/C$26*100</f>
        <v>2.3296383669474179</v>
      </c>
      <c r="T18" s="6">
        <f t="shared" si="10"/>
        <v>2.4128467190000267</v>
      </c>
      <c r="U18" s="6">
        <f t="shared" si="10"/>
        <v>2.0959397050869986</v>
      </c>
      <c r="V18" s="6">
        <f t="shared" si="10"/>
        <v>2.2840026591931903</v>
      </c>
      <c r="W18" s="6">
        <f t="shared" si="10"/>
        <v>2.2953189637267641</v>
      </c>
      <c r="X18" s="6">
        <f t="shared" si="10"/>
        <v>2.5622317402382904</v>
      </c>
      <c r="Y18" s="6">
        <f t="shared" si="10"/>
        <v>2.6111926024817214</v>
      </c>
      <c r="Z18" s="6">
        <f t="shared" si="10"/>
        <v>3.1128453194035042</v>
      </c>
      <c r="AA18" s="6">
        <f t="shared" si="10"/>
        <v>2.626471134182959</v>
      </c>
      <c r="AB18" s="6">
        <f t="shared" si="10"/>
        <v>2.767678945401002</v>
      </c>
      <c r="AC18" s="6">
        <f t="shared" si="10"/>
        <v>2.6702055962029512</v>
      </c>
      <c r="AD18" s="6">
        <f t="shared" si="10"/>
        <v>2.378582897432489</v>
      </c>
      <c r="AE18" s="6">
        <f t="shared" si="8"/>
        <v>2.4158163563524249</v>
      </c>
    </row>
    <row r="19" spans="1:32" x14ac:dyDescent="0.25">
      <c r="A19" s="9" t="s">
        <v>29</v>
      </c>
      <c r="B19" s="114">
        <v>205.321</v>
      </c>
      <c r="C19" s="114">
        <v>194.72840000000002</v>
      </c>
      <c r="D19" s="114">
        <v>172.74199999999996</v>
      </c>
      <c r="E19" s="114">
        <v>194.81530000000001</v>
      </c>
      <c r="F19" s="114">
        <v>202.57950000000002</v>
      </c>
      <c r="G19" s="114">
        <v>224.79430000000008</v>
      </c>
      <c r="H19" s="114">
        <v>233.58060000000003</v>
      </c>
      <c r="I19" s="114">
        <v>235.79220000000004</v>
      </c>
      <c r="J19" s="114">
        <v>217.28420000000006</v>
      </c>
      <c r="K19" s="112">
        <v>229.70480000000003</v>
      </c>
      <c r="L19" s="113">
        <v>243.34160000000014</v>
      </c>
      <c r="M19" s="89">
        <v>273.47210000000007</v>
      </c>
      <c r="N19" s="89">
        <v>279.56420000000003</v>
      </c>
      <c r="O19" s="89">
        <v>300.77100000000002</v>
      </c>
      <c r="R19" s="6">
        <f t="shared" si="9"/>
        <v>10.300351716267926</v>
      </c>
      <c r="S19" s="6">
        <f t="shared" si="10"/>
        <v>9.6911323693249081</v>
      </c>
      <c r="T19" s="6">
        <f t="shared" si="10"/>
        <v>9.0510307911726962</v>
      </c>
      <c r="U19" s="6">
        <f t="shared" si="10"/>
        <v>10.11948258806531</v>
      </c>
      <c r="V19" s="6">
        <f t="shared" si="10"/>
        <v>10.208027496134189</v>
      </c>
      <c r="W19" s="6">
        <f t="shared" si="10"/>
        <v>11.156207994112076</v>
      </c>
      <c r="X19" s="6">
        <f t="shared" si="10"/>
        <v>11.487286511015435</v>
      </c>
      <c r="Y19" s="6">
        <f t="shared" si="10"/>
        <v>11.359757349868833</v>
      </c>
      <c r="Z19" s="6">
        <f t="shared" si="10"/>
        <v>10.584852972618702</v>
      </c>
      <c r="AA19" s="6">
        <f t="shared" si="10"/>
        <v>11.226517055885186</v>
      </c>
      <c r="AB19" s="6">
        <f t="shared" si="10"/>
        <v>11.68444522658211</v>
      </c>
      <c r="AC19" s="6">
        <f t="shared" si="10"/>
        <v>13.040997305555226</v>
      </c>
      <c r="AD19" s="6">
        <f t="shared" si="10"/>
        <v>13.065537764332946</v>
      </c>
      <c r="AE19" s="6">
        <f t="shared" si="8"/>
        <v>13.369043262492644</v>
      </c>
    </row>
    <row r="20" spans="1:32" x14ac:dyDescent="0.25">
      <c r="A20" s="9" t="s">
        <v>30</v>
      </c>
      <c r="B20" s="114">
        <v>286.64350000000002</v>
      </c>
      <c r="C20" s="114">
        <v>296.01980000000009</v>
      </c>
      <c r="D20" s="114">
        <v>331.71050000000008</v>
      </c>
      <c r="E20" s="114">
        <v>330.8578</v>
      </c>
      <c r="F20" s="114">
        <v>347.6658000000001</v>
      </c>
      <c r="G20" s="114">
        <v>343.45260000000002</v>
      </c>
      <c r="H20" s="114">
        <v>347.42840000000001</v>
      </c>
      <c r="I20" s="114">
        <v>355.04320000000013</v>
      </c>
      <c r="J20" s="114">
        <v>366.37530000000015</v>
      </c>
      <c r="K20" s="112">
        <v>379.76060000000012</v>
      </c>
      <c r="L20" s="113">
        <v>382.58929999999998</v>
      </c>
      <c r="M20" s="89">
        <v>362.7770000000001</v>
      </c>
      <c r="N20" s="89">
        <v>412.31540000000001</v>
      </c>
      <c r="O20" s="89">
        <v>445.60899999999998</v>
      </c>
      <c r="R20" s="6">
        <f t="shared" si="9"/>
        <v>14.380062766020258</v>
      </c>
      <c r="S20" s="6">
        <f t="shared" si="10"/>
        <v>14.732145212208831</v>
      </c>
      <c r="T20" s="6">
        <f t="shared" si="10"/>
        <v>17.380382010485533</v>
      </c>
      <c r="U20" s="6">
        <f t="shared" si="10"/>
        <v>17.186071865123502</v>
      </c>
      <c r="V20" s="6">
        <f t="shared" si="10"/>
        <v>17.518959449823353</v>
      </c>
      <c r="W20" s="6">
        <f t="shared" si="10"/>
        <v>17.045043587486763</v>
      </c>
      <c r="X20" s="6">
        <f t="shared" si="10"/>
        <v>17.086220229178597</v>
      </c>
      <c r="Y20" s="6">
        <f t="shared" si="10"/>
        <v>17.104911022166768</v>
      </c>
      <c r="Z20" s="6">
        <f t="shared" si="10"/>
        <v>17.847725160407748</v>
      </c>
      <c r="AA20" s="6">
        <f t="shared" si="10"/>
        <v>18.560295009304081</v>
      </c>
      <c r="AB20" s="6">
        <f t="shared" si="10"/>
        <v>18.370651463319007</v>
      </c>
      <c r="AC20" s="6">
        <f t="shared" si="10"/>
        <v>17.299658281475182</v>
      </c>
      <c r="AD20" s="6">
        <f t="shared" si="10"/>
        <v>19.269714897386876</v>
      </c>
      <c r="AE20" s="6">
        <f t="shared" si="8"/>
        <v>19.806982718267669</v>
      </c>
    </row>
    <row r="21" spans="1:32" x14ac:dyDescent="0.25">
      <c r="A21" s="9" t="s">
        <v>31</v>
      </c>
      <c r="B21" s="114">
        <v>366.69040000000007</v>
      </c>
      <c r="C21" s="114">
        <v>383.10790000000003</v>
      </c>
      <c r="D21" s="114">
        <v>383.78670000000011</v>
      </c>
      <c r="E21" s="114">
        <v>349.41379999999998</v>
      </c>
      <c r="F21" s="114">
        <v>373.82159999999999</v>
      </c>
      <c r="G21" s="114">
        <v>364.14520000000005</v>
      </c>
      <c r="H21" s="114">
        <v>376.58279999999991</v>
      </c>
      <c r="I21" s="114">
        <v>384.48699999999997</v>
      </c>
      <c r="J21" s="114">
        <v>398.79830000000004</v>
      </c>
      <c r="K21" s="112">
        <v>388.69290000000001</v>
      </c>
      <c r="L21" s="113">
        <v>406.81740000000025</v>
      </c>
      <c r="M21" s="89">
        <v>379.55079999999998</v>
      </c>
      <c r="N21" s="89">
        <v>368.94499999999999</v>
      </c>
      <c r="O21" s="89">
        <v>388.78869999999995</v>
      </c>
      <c r="R21" s="6">
        <f t="shared" si="9"/>
        <v>18.395780709128502</v>
      </c>
      <c r="S21" s="6">
        <f t="shared" si="10"/>
        <v>19.066296290803447</v>
      </c>
      <c r="T21" s="6">
        <f t="shared" si="10"/>
        <v>20.108978933568906</v>
      </c>
      <c r="U21" s="6">
        <f t="shared" si="10"/>
        <v>18.149944409549629</v>
      </c>
      <c r="V21" s="6">
        <f t="shared" si="10"/>
        <v>18.836956214468273</v>
      </c>
      <c r="W21" s="6">
        <f t="shared" si="10"/>
        <v>18.071986661839468</v>
      </c>
      <c r="X21" s="6">
        <f t="shared" si="10"/>
        <v>18.520007734890747</v>
      </c>
      <c r="Y21" s="6">
        <f t="shared" si="10"/>
        <v>18.523424541520104</v>
      </c>
      <c r="Z21" s="6">
        <f t="shared" si="10"/>
        <v>19.427189695478479</v>
      </c>
      <c r="AA21" s="6">
        <f t="shared" si="10"/>
        <v>18.996849309859762</v>
      </c>
      <c r="AB21" s="6">
        <f t="shared" si="10"/>
        <v>19.534003341477764</v>
      </c>
      <c r="AC21" s="6">
        <f t="shared" si="10"/>
        <v>18.099546389270895</v>
      </c>
      <c r="AD21" s="6">
        <f t="shared" si="10"/>
        <v>17.242782983163863</v>
      </c>
      <c r="AE21" s="6">
        <f t="shared" si="8"/>
        <v>17.281363396964046</v>
      </c>
    </row>
    <row r="22" spans="1:32" x14ac:dyDescent="0.25">
      <c r="A22" s="9" t="s">
        <v>32</v>
      </c>
      <c r="B22" s="114">
        <v>376.15890000000013</v>
      </c>
      <c r="C22" s="114">
        <v>384.64149999999995</v>
      </c>
      <c r="D22" s="114">
        <v>391.05500000000029</v>
      </c>
      <c r="E22" s="114">
        <v>386.11310000000014</v>
      </c>
      <c r="F22" s="114">
        <v>378.71980000000008</v>
      </c>
      <c r="G22" s="114">
        <v>383.85890000000006</v>
      </c>
      <c r="H22" s="114">
        <v>371.31590000000006</v>
      </c>
      <c r="I22" s="114">
        <v>369.60890000000012</v>
      </c>
      <c r="J22" s="114">
        <v>350.33780000000013</v>
      </c>
      <c r="K22" s="112">
        <v>355.79890000000017</v>
      </c>
      <c r="L22" s="113">
        <v>346.65310000000011</v>
      </c>
      <c r="M22" s="89">
        <v>384.83120000000014</v>
      </c>
      <c r="N22" s="89">
        <v>380.46580000000012</v>
      </c>
      <c r="O22" s="89">
        <v>397.08370000000002</v>
      </c>
      <c r="R22" s="6">
        <f t="shared" si="9"/>
        <v>18.870787553170189</v>
      </c>
      <c r="S22" s="6">
        <f t="shared" si="10"/>
        <v>19.142619624233991</v>
      </c>
      <c r="T22" s="6">
        <f t="shared" si="10"/>
        <v>20.489810503768869</v>
      </c>
      <c r="U22" s="6">
        <f t="shared" si="10"/>
        <v>20.056252216709471</v>
      </c>
      <c r="V22" s="6">
        <f t="shared" si="10"/>
        <v>19.083777636584358</v>
      </c>
      <c r="W22" s="6">
        <f t="shared" si="10"/>
        <v>19.050348379790176</v>
      </c>
      <c r="X22" s="6">
        <f t="shared" si="10"/>
        <v>18.260986269388624</v>
      </c>
      <c r="Y22" s="6">
        <f t="shared" si="10"/>
        <v>17.806642536741819</v>
      </c>
      <c r="Z22" s="6">
        <f t="shared" si="10"/>
        <v>17.066469185291417</v>
      </c>
      <c r="AA22" s="6">
        <f t="shared" si="10"/>
        <v>17.389198742539072</v>
      </c>
      <c r="AB22" s="6">
        <f t="shared" si="10"/>
        <v>16.64511599979161</v>
      </c>
      <c r="AC22" s="6">
        <f t="shared" si="10"/>
        <v>18.351351535654224</v>
      </c>
      <c r="AD22" s="6">
        <f t="shared" si="10"/>
        <v>17.781211893143496</v>
      </c>
      <c r="AE22" s="6">
        <f t="shared" si="8"/>
        <v>17.650069867542584</v>
      </c>
    </row>
    <row r="23" spans="1:32" x14ac:dyDescent="0.25">
      <c r="A23" s="9" t="s">
        <v>33</v>
      </c>
      <c r="B23" s="114">
        <v>443.09870000000018</v>
      </c>
      <c r="C23" s="114">
        <v>419.57330000000013</v>
      </c>
      <c r="D23" s="114">
        <v>387.2295000000002</v>
      </c>
      <c r="E23" s="114">
        <v>373.83949999999999</v>
      </c>
      <c r="F23" s="114">
        <v>352.34890000000007</v>
      </c>
      <c r="G23" s="114">
        <v>356.7294</v>
      </c>
      <c r="H23" s="114">
        <v>352.53469999999993</v>
      </c>
      <c r="I23" s="114">
        <v>367.4070000000001</v>
      </c>
      <c r="J23" s="114">
        <v>367.90950000000004</v>
      </c>
      <c r="K23" s="112">
        <v>358.94000000000005</v>
      </c>
      <c r="L23" s="113">
        <v>341.90900000000016</v>
      </c>
      <c r="M23" s="89">
        <v>333.07480000000015</v>
      </c>
      <c r="N23" s="89">
        <v>332.2747</v>
      </c>
      <c r="O23" s="89">
        <v>322.07840000000004</v>
      </c>
      <c r="R23" s="6">
        <f t="shared" si="9"/>
        <v>22.228960773720608</v>
      </c>
      <c r="S23" s="6">
        <f t="shared" si="10"/>
        <v>20.881085598887843</v>
      </c>
      <c r="T23" s="6">
        <f t="shared" si="10"/>
        <v>20.289368698697537</v>
      </c>
      <c r="U23" s="6">
        <f t="shared" si="10"/>
        <v>19.418712549687015</v>
      </c>
      <c r="V23" s="6">
        <f t="shared" si="10"/>
        <v>17.754941933574898</v>
      </c>
      <c r="W23" s="6">
        <f t="shared" si="10"/>
        <v>17.703951497056654</v>
      </c>
      <c r="X23" s="6">
        <f t="shared" si="10"/>
        <v>17.337343529277994</v>
      </c>
      <c r="Y23" s="6">
        <f t="shared" si="10"/>
        <v>17.700561632841367</v>
      </c>
      <c r="Z23" s="6">
        <f t="shared" si="10"/>
        <v>17.922462676667976</v>
      </c>
      <c r="AA23" s="6">
        <f t="shared" si="10"/>
        <v>17.542715833711046</v>
      </c>
      <c r="AB23" s="6">
        <f t="shared" si="10"/>
        <v>16.41732027312824</v>
      </c>
      <c r="AC23" s="6">
        <f t="shared" si="10"/>
        <v>15.883256717406812</v>
      </c>
      <c r="AD23" s="6">
        <f t="shared" si="10"/>
        <v>15.528982755955163</v>
      </c>
      <c r="AE23" s="6">
        <f t="shared" si="8"/>
        <v>14.316141062517367</v>
      </c>
    </row>
    <row r="24" spans="1:32" x14ac:dyDescent="0.25">
      <c r="A24" s="9" t="s">
        <v>34</v>
      </c>
      <c r="B24" s="114">
        <v>268.81670000000008</v>
      </c>
      <c r="C24" s="114">
        <v>282.53479999999996</v>
      </c>
      <c r="D24" s="114">
        <v>187.25999999999991</v>
      </c>
      <c r="E24" s="114">
        <v>242.20309999999998</v>
      </c>
      <c r="F24" s="114">
        <v>276.27039999999994</v>
      </c>
      <c r="G24" s="114">
        <v>285.17770000000007</v>
      </c>
      <c r="H24" s="114">
        <v>291.64170000000001</v>
      </c>
      <c r="I24" s="114">
        <v>305.38530000000009</v>
      </c>
      <c r="J24" s="114">
        <v>280.60419999999999</v>
      </c>
      <c r="K24" s="112">
        <v>273.33</v>
      </c>
      <c r="L24" s="113">
        <v>297.62429999999995</v>
      </c>
      <c r="M24" s="89">
        <v>298.58010000000013</v>
      </c>
      <c r="N24" s="89">
        <v>297.96800000000002</v>
      </c>
      <c r="O24" s="89">
        <v>307.88470000000018</v>
      </c>
      <c r="R24" s="6">
        <f t="shared" si="9"/>
        <v>13.485744552220577</v>
      </c>
      <c r="S24" s="6">
        <f t="shared" si="10"/>
        <v>14.061031394191801</v>
      </c>
      <c r="T24" s="6">
        <f t="shared" si="10"/>
        <v>9.8117193615623215</v>
      </c>
      <c r="U24" s="6">
        <f t="shared" si="10"/>
        <v>12.580993655146388</v>
      </c>
      <c r="V24" s="6">
        <f t="shared" si="10"/>
        <v>13.921328858882513</v>
      </c>
      <c r="W24" s="6">
        <f t="shared" si="10"/>
        <v>14.152946656042859</v>
      </c>
      <c r="X24" s="6">
        <f t="shared" si="10"/>
        <v>14.342679856373389</v>
      </c>
      <c r="Y24" s="6">
        <f t="shared" si="10"/>
        <v>14.712543104550951</v>
      </c>
      <c r="Z24" s="6">
        <f t="shared" si="10"/>
        <v>13.669443983958759</v>
      </c>
      <c r="AA24" s="6">
        <f t="shared" si="10"/>
        <v>13.35864077235259</v>
      </c>
      <c r="AB24" s="6">
        <f t="shared" si="10"/>
        <v>14.290917917239959</v>
      </c>
      <c r="AC24" s="6">
        <f t="shared" si="10"/>
        <v>14.238316375207601</v>
      </c>
      <c r="AD24" s="6">
        <f t="shared" si="10"/>
        <v>13.925646261441054</v>
      </c>
      <c r="AE24" s="6">
        <f t="shared" si="8"/>
        <v>13.685241842330448</v>
      </c>
    </row>
    <row r="25" spans="1:32" x14ac:dyDescent="0.25">
      <c r="A25" s="9" t="s">
        <v>35</v>
      </c>
      <c r="B25" s="114">
        <v>3.7</v>
      </c>
      <c r="C25" s="114">
        <v>0.93</v>
      </c>
      <c r="D25" s="114">
        <v>4.8003</v>
      </c>
      <c r="E25" s="114">
        <v>6.5582000000000003</v>
      </c>
      <c r="F25" s="114">
        <v>5.7793999999999999</v>
      </c>
      <c r="G25" s="114">
        <v>5.5624000000000002</v>
      </c>
      <c r="H25" s="114">
        <v>4.1994999999999996</v>
      </c>
      <c r="I25" s="114">
        <v>2.8563000000000001</v>
      </c>
      <c r="J25" s="114">
        <v>4.5749999999999993</v>
      </c>
      <c r="K25" s="112">
        <v>5.124200000000001</v>
      </c>
      <c r="L25" s="113">
        <v>5.0367999999999995</v>
      </c>
      <c r="M25" s="89">
        <v>7.7376000000000005</v>
      </c>
      <c r="N25" s="89">
        <v>17.279</v>
      </c>
      <c r="O25" s="89">
        <v>33.191599999999994</v>
      </c>
      <c r="R25" s="6">
        <f t="shared" si="9"/>
        <v>0.18561813623638757</v>
      </c>
      <c r="S25" s="6">
        <f t="shared" si="10"/>
        <v>4.628371158738101E-2</v>
      </c>
      <c r="T25" s="6">
        <f t="shared" si="10"/>
        <v>0.25151765700794421</v>
      </c>
      <c r="U25" s="6">
        <f t="shared" si="10"/>
        <v>0.34065902785381802</v>
      </c>
      <c r="V25" s="6">
        <f t="shared" si="10"/>
        <v>0.2912252923477347</v>
      </c>
      <c r="W25" s="6">
        <f t="shared" si="10"/>
        <v>0.27605366927208114</v>
      </c>
      <c r="X25" s="6">
        <f t="shared" si="10"/>
        <v>0.20652768125010942</v>
      </c>
      <c r="Y25" s="6">
        <f t="shared" si="10"/>
        <v>0.13760792307137532</v>
      </c>
      <c r="Z25" s="6">
        <f t="shared" si="10"/>
        <v>0.22286803343147149</v>
      </c>
      <c r="AA25" s="6">
        <f t="shared" si="10"/>
        <v>0.25043847014849874</v>
      </c>
      <c r="AB25" s="6">
        <f t="shared" si="10"/>
        <v>0.24185019625599871</v>
      </c>
      <c r="AC25" s="6">
        <f t="shared" si="10"/>
        <v>0.36898104322694747</v>
      </c>
      <c r="AD25" s="6">
        <f t="shared" si="10"/>
        <v>0.80754054714412271</v>
      </c>
      <c r="AE25" s="6">
        <f t="shared" si="8"/>
        <v>1.47534149353279</v>
      </c>
    </row>
    <row r="26" spans="1:32" s="1" customFormat="1" x14ac:dyDescent="0.25">
      <c r="A26" s="51" t="s">
        <v>68</v>
      </c>
      <c r="B26" s="110">
        <f>SUM(B17:B25)</f>
        <v>1993.3397000000007</v>
      </c>
      <c r="C26" s="110">
        <f t="shared" ref="C26:O26" si="11">SUM(C17:C25)</f>
        <v>2009.3462000000002</v>
      </c>
      <c r="D26" s="110">
        <f t="shared" si="11"/>
        <v>1908.5340000000008</v>
      </c>
      <c r="E26" s="110">
        <f t="shared" si="11"/>
        <v>1925.1508000000001</v>
      </c>
      <c r="F26" s="110">
        <f t="shared" si="11"/>
        <v>1984.5117</v>
      </c>
      <c r="G26" s="110">
        <f t="shared" si="11"/>
        <v>2014.9705000000001</v>
      </c>
      <c r="H26" s="110">
        <f t="shared" si="11"/>
        <v>2033.3835999999999</v>
      </c>
      <c r="I26" s="110">
        <f t="shared" si="11"/>
        <v>2075.6799000000001</v>
      </c>
      <c r="J26" s="110">
        <f t="shared" si="11"/>
        <v>2052.7843000000003</v>
      </c>
      <c r="K26" s="110">
        <f t="shared" si="11"/>
        <v>2046.0914000000005</v>
      </c>
      <c r="L26" s="110">
        <f t="shared" si="11"/>
        <v>2082.6115000000004</v>
      </c>
      <c r="M26" s="110">
        <f t="shared" si="11"/>
        <v>2097.0183000000002</v>
      </c>
      <c r="N26" s="110">
        <f t="shared" si="11"/>
        <v>2139.7067999999999</v>
      </c>
      <c r="O26" s="110">
        <f t="shared" si="11"/>
        <v>2249.7571000000007</v>
      </c>
      <c r="P26"/>
      <c r="R26" s="52">
        <f>SUM(R17:R25)</f>
        <v>99.999999999999986</v>
      </c>
      <c r="S26" s="52">
        <f t="shared" ref="S26:AB26" si="12">SUM(S17:S25)</f>
        <v>100</v>
      </c>
      <c r="T26" s="52">
        <f t="shared" si="12"/>
        <v>99.999999999999986</v>
      </c>
      <c r="U26" s="52">
        <f t="shared" si="12"/>
        <v>100</v>
      </c>
      <c r="V26" s="52">
        <f t="shared" si="12"/>
        <v>100.00000000000001</v>
      </c>
      <c r="W26" s="52">
        <f t="shared" si="12"/>
        <v>100</v>
      </c>
      <c r="X26" s="52">
        <f t="shared" si="12"/>
        <v>100.00000000000001</v>
      </c>
      <c r="Y26" s="52">
        <f t="shared" si="12"/>
        <v>100.00000000000001</v>
      </c>
      <c r="Z26" s="52">
        <f t="shared" si="12"/>
        <v>100</v>
      </c>
      <c r="AA26" s="52">
        <f t="shared" si="12"/>
        <v>99.999999999999986</v>
      </c>
      <c r="AB26" s="52">
        <f t="shared" si="12"/>
        <v>100</v>
      </c>
      <c r="AC26" s="52">
        <f t="shared" ref="AC26:AF26" si="13">SUM(AC17:AC25)</f>
        <v>100.00000000000003</v>
      </c>
      <c r="AD26" s="52">
        <f t="shared" si="13"/>
        <v>100.00000000000001</v>
      </c>
      <c r="AE26" s="52">
        <f t="shared" si="13"/>
        <v>99.999999999999972</v>
      </c>
      <c r="AF26"/>
    </row>
    <row r="27" spans="1:32" x14ac:dyDescent="0.25">
      <c r="B27" s="94"/>
      <c r="C27" s="94"/>
      <c r="D27" s="94"/>
      <c r="E27" s="94"/>
      <c r="F27" s="94"/>
      <c r="G27" s="94"/>
      <c r="H27" s="94"/>
      <c r="I27" s="94"/>
      <c r="J27" s="94"/>
      <c r="K27" s="94"/>
      <c r="L27" s="94"/>
      <c r="M27" s="94"/>
      <c r="N27" s="94"/>
      <c r="O27" s="94"/>
    </row>
    <row r="28" spans="1:32" s="1" customFormat="1" x14ac:dyDescent="0.25">
      <c r="A28" s="16" t="s">
        <v>0</v>
      </c>
      <c r="B28" s="109">
        <v>2003</v>
      </c>
      <c r="C28" s="109">
        <v>2004</v>
      </c>
      <c r="D28" s="109">
        <v>2005</v>
      </c>
      <c r="E28" s="109">
        <v>2006</v>
      </c>
      <c r="F28" s="109">
        <v>2007</v>
      </c>
      <c r="G28" s="109">
        <v>2008</v>
      </c>
      <c r="H28" s="109">
        <v>2009</v>
      </c>
      <c r="I28" s="109">
        <v>2010</v>
      </c>
      <c r="J28" s="109">
        <v>2011</v>
      </c>
      <c r="K28" s="109">
        <v>2012</v>
      </c>
      <c r="L28" s="109">
        <v>2013</v>
      </c>
      <c r="M28" s="109">
        <v>2014</v>
      </c>
      <c r="N28" s="109">
        <v>2015</v>
      </c>
      <c r="O28" s="109">
        <v>2016</v>
      </c>
      <c r="P28"/>
      <c r="R28" s="50">
        <v>2003</v>
      </c>
      <c r="S28" s="50">
        <v>2004</v>
      </c>
      <c r="T28" s="50">
        <v>2005</v>
      </c>
      <c r="U28" s="50">
        <v>2006</v>
      </c>
      <c r="V28" s="50">
        <v>2007</v>
      </c>
      <c r="W28" s="50">
        <v>2008</v>
      </c>
      <c r="X28" s="50">
        <v>2009</v>
      </c>
      <c r="Y28" s="50">
        <v>2010</v>
      </c>
      <c r="Z28" s="50">
        <v>2011</v>
      </c>
      <c r="AA28" s="50">
        <v>2012</v>
      </c>
      <c r="AB28" s="50">
        <v>2013</v>
      </c>
      <c r="AC28" s="50">
        <v>2014</v>
      </c>
      <c r="AD28" s="50">
        <v>2015</v>
      </c>
      <c r="AE28" s="50">
        <v>2016</v>
      </c>
      <c r="AF28"/>
    </row>
    <row r="29" spans="1:32" x14ac:dyDescent="0.25">
      <c r="A29" s="7" t="s">
        <v>36</v>
      </c>
      <c r="B29" s="111">
        <v>3.8</v>
      </c>
      <c r="C29" s="111">
        <v>2.2999999999999998</v>
      </c>
      <c r="D29" s="111">
        <v>1.6</v>
      </c>
      <c r="E29" s="111">
        <v>1.6</v>
      </c>
      <c r="F29" s="111">
        <v>1</v>
      </c>
      <c r="G29" s="111">
        <v>2.4</v>
      </c>
      <c r="H29" s="111">
        <v>1.6</v>
      </c>
      <c r="I29" s="111">
        <v>0.4</v>
      </c>
      <c r="J29" s="111">
        <v>13.200000000000003</v>
      </c>
      <c r="K29" s="112">
        <v>6.5000000000000009</v>
      </c>
      <c r="L29" s="113">
        <v>3.6000000000000005</v>
      </c>
      <c r="M29" s="88">
        <v>2.6</v>
      </c>
      <c r="N29" s="86">
        <v>0.8</v>
      </c>
      <c r="O29" s="86">
        <v>1</v>
      </c>
      <c r="R29" s="6">
        <f t="shared" ref="R29:AD29" si="14">+B29/B$39*100</f>
        <v>8.7273153533182449E-2</v>
      </c>
      <c r="S29" s="6">
        <f t="shared" si="14"/>
        <v>5.5379512912624357E-2</v>
      </c>
      <c r="T29" s="6">
        <f t="shared" si="14"/>
        <v>4.0941966144781128E-2</v>
      </c>
      <c r="U29" s="6">
        <f t="shared" si="14"/>
        <v>4.0314704647418695E-2</v>
      </c>
      <c r="V29" s="6">
        <f t="shared" si="14"/>
        <v>2.4687953525421247E-2</v>
      </c>
      <c r="W29" s="6">
        <f t="shared" si="14"/>
        <v>5.7368107553536829E-2</v>
      </c>
      <c r="X29" s="6">
        <f t="shared" si="14"/>
        <v>3.7277960526507406E-2</v>
      </c>
      <c r="Y29" s="6">
        <f t="shared" si="14"/>
        <v>9.1411812248090515E-3</v>
      </c>
      <c r="Z29" s="6">
        <f t="shared" si="14"/>
        <v>0.2997179994214082</v>
      </c>
      <c r="AA29" s="6">
        <f t="shared" si="14"/>
        <v>0.14818744526326244</v>
      </c>
      <c r="AB29" s="6">
        <f t="shared" si="14"/>
        <v>8.0813005775772911E-2</v>
      </c>
      <c r="AC29" s="6">
        <f t="shared" si="14"/>
        <v>5.7275585444599562E-2</v>
      </c>
      <c r="AD29" s="6">
        <f t="shared" si="14"/>
        <v>1.7192353314035649E-2</v>
      </c>
      <c r="AE29" s="6">
        <f t="shared" ref="AE29:AF38" si="15">+O29/O$39*100</f>
        <v>2.0610530917795609E-2</v>
      </c>
    </row>
    <row r="30" spans="1:32" x14ac:dyDescent="0.25">
      <c r="A30" s="9" t="s">
        <v>27</v>
      </c>
      <c r="B30" s="114">
        <v>129.04469999999998</v>
      </c>
      <c r="C30" s="114">
        <v>117.50819999999999</v>
      </c>
      <c r="D30" s="114">
        <v>112.98429999999999</v>
      </c>
      <c r="E30" s="114">
        <v>120.74209999999999</v>
      </c>
      <c r="F30" s="114">
        <v>147.61420000000004</v>
      </c>
      <c r="G30" s="114">
        <v>163.75270000000006</v>
      </c>
      <c r="H30" s="114">
        <v>160.80000000000004</v>
      </c>
      <c r="I30" s="114">
        <v>145.70110000000005</v>
      </c>
      <c r="J30" s="114">
        <v>142.82300000000001</v>
      </c>
      <c r="K30" s="112">
        <v>131.13999999999999</v>
      </c>
      <c r="L30" s="113">
        <v>140.21000000000004</v>
      </c>
      <c r="M30" s="89">
        <v>136.32999999999998</v>
      </c>
      <c r="N30" s="89">
        <v>133.96000000000004</v>
      </c>
      <c r="O30" s="89">
        <v>132.43720000000002</v>
      </c>
      <c r="R30" s="6">
        <f t="shared" ref="R30:R38" si="16">+B30/B$39*100</f>
        <v>2.9637205041430179</v>
      </c>
      <c r="S30" s="6">
        <f t="shared" ref="S30:S38" si="17">+C30/C$39*100</f>
        <v>2.8293682083648894</v>
      </c>
      <c r="T30" s="6">
        <f t="shared" ref="T30:T38" si="18">+D30/D$39*100</f>
        <v>2.8911246159323714</v>
      </c>
      <c r="U30" s="6">
        <f t="shared" ref="U30:U38" si="19">+E30/E$39*100</f>
        <v>3.0423013125056824</v>
      </c>
      <c r="V30" s="6">
        <f t="shared" ref="V30:V38" si="20">+F30/F$39*100</f>
        <v>3.6442925092922378</v>
      </c>
      <c r="W30" s="6">
        <f t="shared" ref="W30:W38" si="21">+G30/G$39*100</f>
        <v>3.9142427107425224</v>
      </c>
      <c r="X30" s="6">
        <f t="shared" ref="X30:X38" si="22">+H30/H$39*100</f>
        <v>3.7464350329139946</v>
      </c>
      <c r="Y30" s="6">
        <f t="shared" ref="Y30:Y38" si="23">+I30/I$39*100</f>
        <v>3.3297003993850662</v>
      </c>
      <c r="Z30" s="6">
        <f t="shared" ref="Z30:Z38" si="24">+J30/J$39*100</f>
        <v>3.242926047830589</v>
      </c>
      <c r="AA30" s="6">
        <f t="shared" ref="AA30:AA38" si="25">+K30/K$39*100</f>
        <v>2.9897387033575744</v>
      </c>
      <c r="AB30" s="6">
        <f t="shared" ref="AB30:AB38" si="26">+L30/L$39*100</f>
        <v>3.1474420943947554</v>
      </c>
      <c r="AC30" s="6">
        <f t="shared" ref="AC30:AC38" si="27">+M30/M$39*100</f>
        <v>3.0032232937162529</v>
      </c>
      <c r="AD30" s="6">
        <f t="shared" ref="AD30:AD38" si="28">+N30/N$39*100</f>
        <v>2.8788595624352697</v>
      </c>
      <c r="AE30" s="6">
        <f t="shared" si="15"/>
        <v>2.7296010052662809</v>
      </c>
    </row>
    <row r="31" spans="1:32" x14ac:dyDescent="0.25">
      <c r="A31" s="9" t="s">
        <v>28</v>
      </c>
      <c r="B31" s="114">
        <v>658.0200000000001</v>
      </c>
      <c r="C31" s="114">
        <v>650.66629999999975</v>
      </c>
      <c r="D31" s="114">
        <v>636.20120000000031</v>
      </c>
      <c r="E31" s="114">
        <v>608.0947000000001</v>
      </c>
      <c r="F31" s="114">
        <v>657.88090000000011</v>
      </c>
      <c r="G31" s="114">
        <v>717.86059999999964</v>
      </c>
      <c r="H31" s="114">
        <v>822.77569999999946</v>
      </c>
      <c r="I31" s="114">
        <v>884.08259999999893</v>
      </c>
      <c r="J31" s="114">
        <v>880.31569999999874</v>
      </c>
      <c r="K31" s="112">
        <v>851.15019999999924</v>
      </c>
      <c r="L31" s="113">
        <v>899.8846999999987</v>
      </c>
      <c r="M31" s="89">
        <v>920.14089999999931</v>
      </c>
      <c r="N31" s="89">
        <v>932.30549999999926</v>
      </c>
      <c r="O31" s="89">
        <v>1019.0017999999995</v>
      </c>
      <c r="R31" s="6">
        <f t="shared" si="16"/>
        <v>15.112494865238085</v>
      </c>
      <c r="S31" s="6">
        <f t="shared" si="17"/>
        <v>15.666775114199785</v>
      </c>
      <c r="T31" s="6">
        <f t="shared" si="18"/>
        <v>16.279579994793213</v>
      </c>
      <c r="U31" s="6">
        <f t="shared" si="19"/>
        <v>15.321973892600424</v>
      </c>
      <c r="V31" s="6">
        <f t="shared" si="20"/>
        <v>16.241733084462304</v>
      </c>
      <c r="W31" s="6">
        <f t="shared" si="21"/>
        <v>17.159293378852688</v>
      </c>
      <c r="X31" s="6">
        <f t="shared" si="22"/>
        <v>19.169625041730924</v>
      </c>
      <c r="Y31" s="6">
        <f t="shared" si="23"/>
        <v>20.203898160750903</v>
      </c>
      <c r="Z31" s="6">
        <f t="shared" si="24"/>
        <v>19.988368216913344</v>
      </c>
      <c r="AA31" s="6">
        <f t="shared" si="25"/>
        <v>19.404580565125347</v>
      </c>
      <c r="AB31" s="6">
        <f t="shared" si="26"/>
        <v>20.200663182952656</v>
      </c>
      <c r="AC31" s="6">
        <f t="shared" si="27"/>
        <v>20.269849515007962</v>
      </c>
      <c r="AD31" s="6">
        <f t="shared" si="28"/>
        <v>20.035656940773311</v>
      </c>
      <c r="AE31" s="6">
        <f t="shared" si="15"/>
        <v>21.002168104189366</v>
      </c>
    </row>
    <row r="32" spans="1:32" x14ac:dyDescent="0.25">
      <c r="A32" s="9" t="s">
        <v>29</v>
      </c>
      <c r="B32" s="114">
        <v>760.71669999999972</v>
      </c>
      <c r="C32" s="114">
        <v>760.07669999999939</v>
      </c>
      <c r="D32" s="114">
        <v>815.91500000000008</v>
      </c>
      <c r="E32" s="114">
        <v>842.13599999999963</v>
      </c>
      <c r="F32" s="114">
        <v>850.46990000000005</v>
      </c>
      <c r="G32" s="114">
        <v>921.67199999999934</v>
      </c>
      <c r="H32" s="114">
        <v>910.73989999999935</v>
      </c>
      <c r="I32" s="114">
        <v>925.54999999999893</v>
      </c>
      <c r="J32" s="114">
        <v>984.74469999999906</v>
      </c>
      <c r="K32" s="112">
        <v>1026.550999999999</v>
      </c>
      <c r="L32" s="113">
        <v>1063.7661999999989</v>
      </c>
      <c r="M32" s="89">
        <v>1135.1302999999987</v>
      </c>
      <c r="N32" s="89">
        <v>1248.3342999999977</v>
      </c>
      <c r="O32" s="89">
        <v>1324.6408999999985</v>
      </c>
      <c r="R32" s="6">
        <f t="shared" si="16"/>
        <v>17.471090882725228</v>
      </c>
      <c r="S32" s="6">
        <f t="shared" si="17"/>
        <v>18.301164096623861</v>
      </c>
      <c r="T32" s="6">
        <f t="shared" si="18"/>
        <v>20.878227691886934</v>
      </c>
      <c r="U32" s="6">
        <f t="shared" si="19"/>
        <v>21.219040070599107</v>
      </c>
      <c r="V32" s="6">
        <f t="shared" si="20"/>
        <v>20.996361365969655</v>
      </c>
      <c r="W32" s="6">
        <f t="shared" si="21"/>
        <v>22.031074343784731</v>
      </c>
      <c r="X32" s="6">
        <f t="shared" si="22"/>
        <v>21.219078776322046</v>
      </c>
      <c r="Y32" s="6">
        <f t="shared" si="23"/>
        <v>21.151550706555021</v>
      </c>
      <c r="Z32" s="6">
        <f t="shared" si="24"/>
        <v>22.359523592790488</v>
      </c>
      <c r="AA32" s="6">
        <f t="shared" si="25"/>
        <v>23.403380018838025</v>
      </c>
      <c r="AB32" s="6">
        <f t="shared" si="26"/>
        <v>23.879484462408858</v>
      </c>
      <c r="AC32" s="6">
        <f t="shared" si="27"/>
        <v>25.005866341693789</v>
      </c>
      <c r="AD32" s="6">
        <f t="shared" si="28"/>
        <v>26.827255424536663</v>
      </c>
      <c r="AE32" s="6">
        <f t="shared" si="15"/>
        <v>27.301552224426572</v>
      </c>
    </row>
    <row r="33" spans="1:32" x14ac:dyDescent="0.25">
      <c r="A33" s="9" t="s">
        <v>30</v>
      </c>
      <c r="B33" s="114">
        <v>751.60879999999941</v>
      </c>
      <c r="C33" s="114">
        <v>754.94049999999993</v>
      </c>
      <c r="D33" s="114">
        <v>705.99689999999987</v>
      </c>
      <c r="E33" s="114">
        <v>701.44239999999934</v>
      </c>
      <c r="F33" s="114">
        <v>690.8906999999997</v>
      </c>
      <c r="G33" s="114">
        <v>701.56599999999958</v>
      </c>
      <c r="H33" s="114">
        <v>701.16459999999927</v>
      </c>
      <c r="I33" s="114">
        <v>724.79910000000018</v>
      </c>
      <c r="J33" s="114">
        <v>715.58809999999994</v>
      </c>
      <c r="K33" s="112">
        <v>708.59509999999977</v>
      </c>
      <c r="L33" s="113">
        <v>706.8986000000001</v>
      </c>
      <c r="M33" s="89">
        <v>731.49559999999929</v>
      </c>
      <c r="N33" s="89">
        <v>733.46749999999895</v>
      </c>
      <c r="O33" s="89">
        <v>770.00909999999942</v>
      </c>
      <c r="R33" s="6">
        <f t="shared" si="16"/>
        <v>17.261913210339731</v>
      </c>
      <c r="S33" s="6">
        <f t="shared" si="17"/>
        <v>18.177494420875256</v>
      </c>
      <c r="T33" s="6">
        <f t="shared" si="18"/>
        <v>18.065563236325264</v>
      </c>
      <c r="U33" s="6">
        <f t="shared" si="19"/>
        <v>17.674026989485309</v>
      </c>
      <c r="V33" s="6">
        <f t="shared" si="20"/>
        <v>17.056677492745745</v>
      </c>
      <c r="W33" s="6">
        <f t="shared" si="21"/>
        <v>16.76979739329358</v>
      </c>
      <c r="X33" s="6">
        <f t="shared" si="22"/>
        <v>16.336241425865204</v>
      </c>
      <c r="Y33" s="6">
        <f t="shared" si="23"/>
        <v>16.563799811696249</v>
      </c>
      <c r="Z33" s="6">
        <f t="shared" si="24"/>
        <v>16.248078313770193</v>
      </c>
      <c r="AA33" s="6">
        <f t="shared" si="25"/>
        <v>16.154599630010143</v>
      </c>
      <c r="AB33" s="6">
        <f t="shared" si="26"/>
        <v>15.868500179079383</v>
      </c>
      <c r="AC33" s="6">
        <f t="shared" si="27"/>
        <v>16.114168746210993</v>
      </c>
      <c r="AD33" s="6">
        <f t="shared" si="28"/>
        <v>15.76254050545303</v>
      </c>
      <c r="AE33" s="6">
        <f t="shared" si="15"/>
        <v>15.870296362533958</v>
      </c>
    </row>
    <row r="34" spans="1:32" x14ac:dyDescent="0.25">
      <c r="A34" s="9" t="s">
        <v>31</v>
      </c>
      <c r="B34" s="114">
        <v>635.47709999999961</v>
      </c>
      <c r="C34" s="114">
        <v>641.85459999999978</v>
      </c>
      <c r="D34" s="114">
        <v>613.0806</v>
      </c>
      <c r="E34" s="114">
        <v>629.80810000000008</v>
      </c>
      <c r="F34" s="114">
        <v>602.50910000000033</v>
      </c>
      <c r="G34" s="114">
        <v>576.22610000000032</v>
      </c>
      <c r="H34" s="114">
        <v>567.86880000000008</v>
      </c>
      <c r="I34" s="114">
        <v>569.78660000000036</v>
      </c>
      <c r="J34" s="114">
        <v>545.12340000000017</v>
      </c>
      <c r="K34" s="112">
        <v>522.11920000000009</v>
      </c>
      <c r="L34" s="113">
        <v>521.27060000000029</v>
      </c>
      <c r="M34" s="89">
        <v>505.18280000000021</v>
      </c>
      <c r="N34" s="89">
        <v>504.82159999999988</v>
      </c>
      <c r="O34" s="89">
        <v>503.09239999999994</v>
      </c>
      <c r="R34" s="6">
        <f t="shared" si="16"/>
        <v>14.594760661874082</v>
      </c>
      <c r="S34" s="6">
        <f t="shared" si="17"/>
        <v>15.454606569011883</v>
      </c>
      <c r="T34" s="6">
        <f t="shared" si="18"/>
        <v>15.687953230763812</v>
      </c>
      <c r="U34" s="6">
        <f t="shared" si="19"/>
        <v>15.869079710032461</v>
      </c>
      <c r="V34" s="6">
        <f t="shared" si="20"/>
        <v>14.874716659443388</v>
      </c>
      <c r="W34" s="6">
        <f t="shared" si="21"/>
        <v>13.773750366647953</v>
      </c>
      <c r="X34" s="6">
        <f t="shared" si="22"/>
        <v>13.230619194146955</v>
      </c>
      <c r="Y34" s="6">
        <f t="shared" si="23"/>
        <v>13.02130642516947</v>
      </c>
      <c r="Z34" s="6">
        <f t="shared" si="24"/>
        <v>12.377522339833037</v>
      </c>
      <c r="AA34" s="6">
        <f t="shared" si="25"/>
        <v>11.90330928783052</v>
      </c>
      <c r="AB34" s="6">
        <f t="shared" si="26"/>
        <v>11.701512224594618</v>
      </c>
      <c r="AC34" s="6">
        <f t="shared" si="27"/>
        <v>11.128707933285408</v>
      </c>
      <c r="AD34" s="6">
        <f t="shared" si="28"/>
        <v>10.84883913469597</v>
      </c>
      <c r="AE34" s="6">
        <f t="shared" si="15"/>
        <v>10.369001464707994</v>
      </c>
    </row>
    <row r="35" spans="1:32" x14ac:dyDescent="0.25">
      <c r="A35" s="9" t="s">
        <v>32</v>
      </c>
      <c r="B35" s="114">
        <v>544.88110000000006</v>
      </c>
      <c r="C35" s="114">
        <v>496.67389999999978</v>
      </c>
      <c r="D35" s="114">
        <v>441.69760000000014</v>
      </c>
      <c r="E35" s="114">
        <v>461.88059999999984</v>
      </c>
      <c r="F35" s="114">
        <v>490.01</v>
      </c>
      <c r="G35" s="114">
        <v>468.11990000000003</v>
      </c>
      <c r="H35" s="114">
        <v>482.1036000000002</v>
      </c>
      <c r="I35" s="114">
        <v>473.17870000000016</v>
      </c>
      <c r="J35" s="114">
        <v>466.42730000000017</v>
      </c>
      <c r="K35" s="112">
        <v>481.02930000000038</v>
      </c>
      <c r="L35" s="113">
        <v>441.93770000000023</v>
      </c>
      <c r="M35" s="89">
        <v>409.96150000000011</v>
      </c>
      <c r="N35" s="89">
        <v>401.63480000000004</v>
      </c>
      <c r="O35" s="89">
        <v>386.54770000000019</v>
      </c>
      <c r="R35" s="6">
        <f t="shared" si="16"/>
        <v>12.514076815165618</v>
      </c>
      <c r="S35" s="6">
        <f t="shared" si="17"/>
        <v>11.958938547136299</v>
      </c>
      <c r="T35" s="6">
        <f t="shared" si="18"/>
        <v>11.302480115894427</v>
      </c>
      <c r="U35" s="6">
        <f t="shared" si="19"/>
        <v>11.637862482107829</v>
      </c>
      <c r="V35" s="6">
        <f t="shared" si="20"/>
        <v>12.097344106991665</v>
      </c>
      <c r="W35" s="6">
        <f t="shared" si="21"/>
        <v>11.189646987979543</v>
      </c>
      <c r="X35" s="6">
        <f t="shared" si="22"/>
        <v>11.232399356554451</v>
      </c>
      <c r="Y35" s="6">
        <f t="shared" si="23"/>
        <v>10.813530621048891</v>
      </c>
      <c r="Z35" s="6">
        <f t="shared" si="24"/>
        <v>10.590655850873409</v>
      </c>
      <c r="AA35" s="6">
        <f t="shared" si="25"/>
        <v>10.966538932888538</v>
      </c>
      <c r="AB35" s="6">
        <f t="shared" si="26"/>
        <v>9.9206427507310586</v>
      </c>
      <c r="AC35" s="6">
        <f t="shared" si="27"/>
        <v>9.0310711239408494</v>
      </c>
      <c r="AD35" s="6">
        <f t="shared" si="28"/>
        <v>8.6313092310150559</v>
      </c>
      <c r="AE35" s="6">
        <f t="shared" si="15"/>
        <v>7.9669533220527864</v>
      </c>
    </row>
    <row r="36" spans="1:32" x14ac:dyDescent="0.25">
      <c r="A36" s="9" t="s">
        <v>33</v>
      </c>
      <c r="B36" s="114">
        <v>591.69700000000012</v>
      </c>
      <c r="C36" s="114">
        <v>480.34289999999987</v>
      </c>
      <c r="D36" s="114">
        <v>404.46289999999999</v>
      </c>
      <c r="E36" s="114">
        <v>389.28750000000014</v>
      </c>
      <c r="F36" s="114">
        <v>363.81059999999997</v>
      </c>
      <c r="G36" s="114">
        <v>371.20109999999994</v>
      </c>
      <c r="H36" s="114">
        <v>378.63359999999989</v>
      </c>
      <c r="I36" s="114">
        <v>376.9127000000002</v>
      </c>
      <c r="J36" s="114">
        <v>380.84100000000018</v>
      </c>
      <c r="K36" s="112">
        <v>396.86810000000025</v>
      </c>
      <c r="L36" s="113">
        <v>392.22940000000034</v>
      </c>
      <c r="M36" s="89">
        <v>400.76710000000031</v>
      </c>
      <c r="N36" s="89">
        <v>391.19230000000016</v>
      </c>
      <c r="O36" s="89">
        <v>382.62960000000032</v>
      </c>
      <c r="R36" s="6">
        <f t="shared" si="16"/>
        <v>13.589279770032492</v>
      </c>
      <c r="S36" s="6">
        <f t="shared" si="17"/>
        <v>11.565719927407576</v>
      </c>
      <c r="T36" s="6">
        <f t="shared" si="18"/>
        <v>10.349691474137497</v>
      </c>
      <c r="U36" s="6">
        <f t="shared" si="19"/>
        <v>9.808756615895005</v>
      </c>
      <c r="V36" s="6">
        <f t="shared" si="20"/>
        <v>8.9817391848556163</v>
      </c>
      <c r="W36" s="6">
        <f t="shared" si="21"/>
        <v>8.8729602619963224</v>
      </c>
      <c r="X36" s="6">
        <f t="shared" si="22"/>
        <v>8.8216802467558679</v>
      </c>
      <c r="Y36" s="6">
        <f t="shared" si="23"/>
        <v>8.6135682415802197</v>
      </c>
      <c r="Z36" s="6">
        <f t="shared" si="24"/>
        <v>8.647341107397617</v>
      </c>
      <c r="AA36" s="6">
        <f t="shared" si="25"/>
        <v>9.0478261300746148</v>
      </c>
      <c r="AB36" s="6">
        <f t="shared" si="26"/>
        <v>8.8047879910077675</v>
      </c>
      <c r="AC36" s="6">
        <f t="shared" si="27"/>
        <v>8.8285270305516903</v>
      </c>
      <c r="AD36" s="6">
        <f t="shared" si="28"/>
        <v>8.406895294162787</v>
      </c>
      <c r="AE36" s="6">
        <f t="shared" si="15"/>
        <v>7.8861992008637731</v>
      </c>
    </row>
    <row r="37" spans="1:32" x14ac:dyDescent="0.25">
      <c r="A37" s="9" t="s">
        <v>34</v>
      </c>
      <c r="B37" s="114">
        <v>277.20000000000005</v>
      </c>
      <c r="C37" s="114">
        <v>247.29699999999997</v>
      </c>
      <c r="D37" s="114">
        <v>172.63209999999995</v>
      </c>
      <c r="E37" s="114">
        <v>213.43349999999992</v>
      </c>
      <c r="F37" s="114">
        <v>244.46180000000001</v>
      </c>
      <c r="G37" s="114">
        <v>257.37809999999996</v>
      </c>
      <c r="H37" s="114">
        <v>263.44180000000006</v>
      </c>
      <c r="I37" s="114">
        <v>273.74399999999997</v>
      </c>
      <c r="J37" s="114">
        <v>272.03759999999994</v>
      </c>
      <c r="K37" s="112">
        <v>256.5736</v>
      </c>
      <c r="L37" s="113">
        <v>279.48870000000005</v>
      </c>
      <c r="M37" s="89">
        <v>293.82150000000007</v>
      </c>
      <c r="N37" s="89">
        <v>293.38569999999982</v>
      </c>
      <c r="O37" s="89">
        <v>308.25829999999985</v>
      </c>
      <c r="R37" s="6">
        <f t="shared" si="16"/>
        <v>6.3663468840521524</v>
      </c>
      <c r="S37" s="6">
        <f t="shared" si="17"/>
        <v>5.9544293064144629</v>
      </c>
      <c r="T37" s="6">
        <f t="shared" si="18"/>
        <v>4.4174359960640421</v>
      </c>
      <c r="U37" s="6">
        <f t="shared" si="19"/>
        <v>5.377817821478021</v>
      </c>
      <c r="V37" s="6">
        <f t="shared" si="20"/>
        <v>6.0352615571408235</v>
      </c>
      <c r="W37" s="6">
        <f t="shared" si="21"/>
        <v>6.1522060511353978</v>
      </c>
      <c r="X37" s="6">
        <f t="shared" si="22"/>
        <v>6.1378581383950372</v>
      </c>
      <c r="Y37" s="6">
        <f t="shared" si="23"/>
        <v>6.2558587830103223</v>
      </c>
      <c r="Z37" s="6">
        <f t="shared" si="24"/>
        <v>6.1768610029849427</v>
      </c>
      <c r="AA37" s="6">
        <f t="shared" si="25"/>
        <v>5.8493825086151059</v>
      </c>
      <c r="AB37" s="6">
        <f t="shared" si="26"/>
        <v>6.2739783131564613</v>
      </c>
      <c r="AC37" s="6">
        <f t="shared" si="27"/>
        <v>6.4726147802732363</v>
      </c>
      <c r="AD37" s="6">
        <f t="shared" si="28"/>
        <v>6.3049882646070809</v>
      </c>
      <c r="AE37" s="6">
        <f t="shared" si="15"/>
        <v>6.353367222817111</v>
      </c>
    </row>
    <row r="38" spans="1:32" x14ac:dyDescent="0.25">
      <c r="A38" s="9" t="s">
        <v>35</v>
      </c>
      <c r="B38" s="114">
        <v>1.7000000000000002</v>
      </c>
      <c r="C38" s="114">
        <v>1.5003</v>
      </c>
      <c r="D38" s="114">
        <v>3.4</v>
      </c>
      <c r="E38" s="114">
        <v>0.3503</v>
      </c>
      <c r="F38" s="114">
        <v>1.9112999999999998</v>
      </c>
      <c r="G38" s="114">
        <v>3.3325999999999998</v>
      </c>
      <c r="H38" s="114">
        <v>2.9523000000000001</v>
      </c>
      <c r="I38" s="114">
        <v>1.6473</v>
      </c>
      <c r="J38" s="114">
        <v>3.0391000000000004</v>
      </c>
      <c r="K38" s="112">
        <v>5.81</v>
      </c>
      <c r="L38" s="113">
        <v>5.4426000000000005</v>
      </c>
      <c r="M38" s="89">
        <v>4.0263</v>
      </c>
      <c r="N38" s="89">
        <v>13.329800000000001</v>
      </c>
      <c r="O38" s="89">
        <v>24.271599999999999</v>
      </c>
      <c r="R38" s="6">
        <f t="shared" si="16"/>
        <v>3.9043252896423734E-2</v>
      </c>
      <c r="S38" s="6">
        <f t="shared" si="17"/>
        <v>3.6124297053395794E-2</v>
      </c>
      <c r="T38" s="6">
        <f t="shared" si="18"/>
        <v>8.700167805765989E-2</v>
      </c>
      <c r="U38" s="6">
        <f t="shared" si="19"/>
        <v>8.8264006487442283E-3</v>
      </c>
      <c r="V38" s="6">
        <f t="shared" si="20"/>
        <v>4.7186085573137616E-2</v>
      </c>
      <c r="W38" s="6">
        <f t="shared" si="21"/>
        <v>7.9660398013715342E-2</v>
      </c>
      <c r="X38" s="6">
        <f t="shared" si="22"/>
        <v>6.8784826789004883E-2</v>
      </c>
      <c r="Y38" s="6">
        <f t="shared" si="23"/>
        <v>3.7645669579069875E-2</v>
      </c>
      <c r="Z38" s="6">
        <f t="shared" si="24"/>
        <v>6.9005528184969814E-2</v>
      </c>
      <c r="AA38" s="6">
        <f t="shared" si="25"/>
        <v>0.13245677799685454</v>
      </c>
      <c r="AB38" s="6">
        <f t="shared" si="26"/>
        <v>0.12217579589867268</v>
      </c>
      <c r="AC38" s="6">
        <f t="shared" si="27"/>
        <v>8.8695649875227392E-2</v>
      </c>
      <c r="AD38" s="6">
        <f t="shared" si="28"/>
        <v>0.28646328900679047</v>
      </c>
      <c r="AE38" s="6">
        <f t="shared" si="15"/>
        <v>0.50025056222436792</v>
      </c>
    </row>
    <row r="39" spans="1:32" s="1" customFormat="1" x14ac:dyDescent="0.25">
      <c r="A39" s="51" t="s">
        <v>68</v>
      </c>
      <c r="B39" s="110">
        <f>SUM(B29:B38)</f>
        <v>4354.1453999999985</v>
      </c>
      <c r="C39" s="110">
        <f t="shared" ref="C39:O39" si="29">SUM(C29:C38)</f>
        <v>4153.160399999997</v>
      </c>
      <c r="D39" s="110">
        <f t="shared" si="29"/>
        <v>3907.9706000000001</v>
      </c>
      <c r="E39" s="110">
        <f t="shared" si="29"/>
        <v>3968.7751999999991</v>
      </c>
      <c r="F39" s="110">
        <f t="shared" si="29"/>
        <v>4050.5585000000005</v>
      </c>
      <c r="G39" s="110">
        <f t="shared" si="29"/>
        <v>4183.5090999999993</v>
      </c>
      <c r="H39" s="110">
        <f t="shared" si="29"/>
        <v>4292.0802999999987</v>
      </c>
      <c r="I39" s="110">
        <f t="shared" si="29"/>
        <v>4375.8020999999981</v>
      </c>
      <c r="J39" s="110">
        <f t="shared" si="29"/>
        <v>4404.1398999999983</v>
      </c>
      <c r="K39" s="110">
        <f t="shared" si="29"/>
        <v>4386.3364999999994</v>
      </c>
      <c r="L39" s="110">
        <f t="shared" si="29"/>
        <v>4454.7284999999983</v>
      </c>
      <c r="M39" s="110">
        <f t="shared" si="29"/>
        <v>4539.4559999999974</v>
      </c>
      <c r="N39" s="110">
        <f t="shared" si="29"/>
        <v>4653.2314999999962</v>
      </c>
      <c r="O39" s="110">
        <f t="shared" si="29"/>
        <v>4851.8885999999975</v>
      </c>
      <c r="P39"/>
      <c r="R39" s="52">
        <f>SUM(R29:R38)</f>
        <v>100</v>
      </c>
      <c r="S39" s="52">
        <f t="shared" ref="S39:AB39" si="30">SUM(S29:S38)</f>
        <v>100.00000000000003</v>
      </c>
      <c r="T39" s="52">
        <f t="shared" si="30"/>
        <v>100</v>
      </c>
      <c r="U39" s="52">
        <f t="shared" si="30"/>
        <v>100.00000000000001</v>
      </c>
      <c r="V39" s="52">
        <f t="shared" si="30"/>
        <v>100</v>
      </c>
      <c r="W39" s="52">
        <f t="shared" si="30"/>
        <v>99.999999999999986</v>
      </c>
      <c r="X39" s="52">
        <f t="shared" si="30"/>
        <v>99.999999999999986</v>
      </c>
      <c r="Y39" s="52">
        <f t="shared" si="30"/>
        <v>100.00000000000003</v>
      </c>
      <c r="Z39" s="52">
        <f t="shared" si="30"/>
        <v>100.00000000000001</v>
      </c>
      <c r="AA39" s="52">
        <f t="shared" si="30"/>
        <v>99.999999999999986</v>
      </c>
      <c r="AB39" s="52">
        <f t="shared" si="30"/>
        <v>100.00000000000001</v>
      </c>
      <c r="AC39" s="52">
        <f t="shared" ref="AC39:AF39" si="31">SUM(AC29:AC38)</f>
        <v>100</v>
      </c>
      <c r="AD39" s="52">
        <f t="shared" si="31"/>
        <v>99.999999999999972</v>
      </c>
      <c r="AE39" s="52">
        <f t="shared" si="31"/>
        <v>100</v>
      </c>
      <c r="AF39"/>
    </row>
    <row r="40" spans="1:32" x14ac:dyDescent="0.25">
      <c r="B40" s="94"/>
      <c r="C40" s="94"/>
      <c r="D40" s="94"/>
      <c r="E40" s="94"/>
      <c r="F40" s="94"/>
      <c r="G40" s="94"/>
      <c r="H40" s="94"/>
      <c r="I40" s="94"/>
      <c r="J40" s="94"/>
      <c r="K40" s="94"/>
      <c r="L40" s="94"/>
      <c r="M40" s="94"/>
      <c r="N40" s="94"/>
      <c r="O40" s="94"/>
    </row>
    <row r="41" spans="1:32" s="1" customFormat="1" x14ac:dyDescent="0.25">
      <c r="A41" s="16" t="s">
        <v>25</v>
      </c>
      <c r="B41" s="109">
        <v>2003</v>
      </c>
      <c r="C41" s="109">
        <v>2004</v>
      </c>
      <c r="D41" s="109">
        <v>2005</v>
      </c>
      <c r="E41" s="109">
        <v>2006</v>
      </c>
      <c r="F41" s="109">
        <v>2007</v>
      </c>
      <c r="G41" s="109">
        <v>2008</v>
      </c>
      <c r="H41" s="109">
        <v>2009</v>
      </c>
      <c r="I41" s="109">
        <v>2010</v>
      </c>
      <c r="J41" s="109">
        <v>2011</v>
      </c>
      <c r="K41" s="109">
        <v>2012</v>
      </c>
      <c r="L41" s="109">
        <v>2013</v>
      </c>
      <c r="M41" s="109">
        <v>2014</v>
      </c>
      <c r="N41" s="109">
        <v>2015</v>
      </c>
      <c r="O41" s="109">
        <v>2016</v>
      </c>
      <c r="P41"/>
      <c r="R41" s="50">
        <v>2003</v>
      </c>
      <c r="S41" s="50">
        <v>2004</v>
      </c>
      <c r="T41" s="50">
        <v>2005</v>
      </c>
      <c r="U41" s="50">
        <v>2006</v>
      </c>
      <c r="V41" s="50">
        <v>2007</v>
      </c>
      <c r="W41" s="50">
        <v>2008</v>
      </c>
      <c r="X41" s="50">
        <v>2009</v>
      </c>
      <c r="Y41" s="50">
        <v>2010</v>
      </c>
      <c r="Z41" s="50">
        <v>2011</v>
      </c>
      <c r="AA41" s="50">
        <v>2012</v>
      </c>
      <c r="AB41" s="50">
        <v>2013</v>
      </c>
      <c r="AC41" s="50">
        <v>2014</v>
      </c>
      <c r="AD41" s="50">
        <v>2015</v>
      </c>
      <c r="AE41" s="50">
        <v>2016</v>
      </c>
      <c r="AF41"/>
    </row>
    <row r="42" spans="1:32" x14ac:dyDescent="0.25">
      <c r="A42" s="7" t="s">
        <v>36</v>
      </c>
      <c r="B42" s="111">
        <v>226.68080000000009</v>
      </c>
      <c r="C42" s="111">
        <v>174.65260000000006</v>
      </c>
      <c r="D42" s="111">
        <v>153.34300000000002</v>
      </c>
      <c r="E42" s="111">
        <v>136.1028</v>
      </c>
      <c r="F42" s="111">
        <v>148.38859999999991</v>
      </c>
      <c r="G42" s="111">
        <v>157.59089999999995</v>
      </c>
      <c r="H42" s="111">
        <v>157.20409999999998</v>
      </c>
      <c r="I42" s="111">
        <v>148.59030000000001</v>
      </c>
      <c r="J42" s="111">
        <v>147.41249999999997</v>
      </c>
      <c r="K42" s="89">
        <v>153.2441</v>
      </c>
      <c r="L42" s="89">
        <v>175.78369999999998</v>
      </c>
      <c r="M42" s="88">
        <v>159.04690000000002</v>
      </c>
      <c r="N42" s="86">
        <v>169.5009</v>
      </c>
      <c r="O42" s="86">
        <v>183.34229999999999</v>
      </c>
      <c r="R42" s="6">
        <f t="shared" ref="R42:AD42" si="32">+B42/B$52*100</f>
        <v>4.2213235005471628</v>
      </c>
      <c r="S42" s="6">
        <f t="shared" si="32"/>
        <v>3.3914981330143847</v>
      </c>
      <c r="T42" s="6">
        <f t="shared" si="32"/>
        <v>2.9707844160743386</v>
      </c>
      <c r="U42" s="6">
        <f t="shared" si="32"/>
        <v>2.5495245730898626</v>
      </c>
      <c r="V42" s="6">
        <f t="shared" si="32"/>
        <v>2.6741897186374075</v>
      </c>
      <c r="W42" s="6">
        <f t="shared" si="32"/>
        <v>2.7987456562104684</v>
      </c>
      <c r="X42" s="6">
        <f t="shared" si="32"/>
        <v>2.6398693332345933</v>
      </c>
      <c r="Y42" s="6">
        <f t="shared" si="32"/>
        <v>2.4861795949668744</v>
      </c>
      <c r="Z42" s="6">
        <f t="shared" si="32"/>
        <v>2.5062526040119697</v>
      </c>
      <c r="AA42" s="6">
        <f t="shared" si="32"/>
        <v>2.5016797749938968</v>
      </c>
      <c r="AB42" s="6">
        <f t="shared" si="32"/>
        <v>2.815853482075231</v>
      </c>
      <c r="AC42" s="6">
        <f t="shared" si="32"/>
        <v>2.4409443405038393</v>
      </c>
      <c r="AD42" s="6">
        <f t="shared" si="32"/>
        <v>2.5410976512106997</v>
      </c>
      <c r="AE42" s="6">
        <f t="shared" ref="AE42:AF51" si="33">+O42/O$52*100</f>
        <v>2.6735611812535827</v>
      </c>
    </row>
    <row r="43" spans="1:32" x14ac:dyDescent="0.25">
      <c r="A43" s="9" t="s">
        <v>27</v>
      </c>
      <c r="B43" s="114">
        <v>1231.7968999999989</v>
      </c>
      <c r="C43" s="114">
        <v>1155.8237999999997</v>
      </c>
      <c r="D43" s="114">
        <v>1096.6047999999994</v>
      </c>
      <c r="E43" s="114">
        <v>1125.0410999999997</v>
      </c>
      <c r="F43" s="114">
        <v>1212.5027999999993</v>
      </c>
      <c r="G43" s="114">
        <v>1154.0579999999998</v>
      </c>
      <c r="H43" s="114">
        <v>1256.7736999999995</v>
      </c>
      <c r="I43" s="114">
        <v>1201.4923000000003</v>
      </c>
      <c r="J43" s="114">
        <v>1189.5494999999992</v>
      </c>
      <c r="K43" s="89">
        <v>1316.1103999999998</v>
      </c>
      <c r="L43" s="89">
        <v>1358.7602000000002</v>
      </c>
      <c r="M43" s="89">
        <v>1404.7933000000003</v>
      </c>
      <c r="N43" s="89">
        <v>1409.8185000000001</v>
      </c>
      <c r="O43" s="89">
        <v>1435.7400999999995</v>
      </c>
      <c r="R43" s="6">
        <f t="shared" ref="R43:R51" si="34">+B43/B$52*100</f>
        <v>22.938922051938839</v>
      </c>
      <c r="S43" s="6">
        <f t="shared" ref="S43:S51" si="35">+C43/C$52*100</f>
        <v>22.444408269865946</v>
      </c>
      <c r="T43" s="6">
        <f t="shared" ref="T43:T51" si="36">+D43/D$52*100</f>
        <v>21.245028794482401</v>
      </c>
      <c r="U43" s="6">
        <f t="shared" ref="U43:U51" si="37">+E43/E$52*100</f>
        <v>21.074657760061132</v>
      </c>
      <c r="V43" s="6">
        <f t="shared" ref="V43:V51" si="38">+F43/F$52*100</f>
        <v>21.851156501099606</v>
      </c>
      <c r="W43" s="6">
        <f t="shared" ref="W43:W51" si="39">+G43/G$52*100</f>
        <v>20.49556677774504</v>
      </c>
      <c r="X43" s="6">
        <f t="shared" ref="X43:X51" si="40">+H43/H$52*100</f>
        <v>21.104528122649295</v>
      </c>
      <c r="Y43" s="6">
        <f t="shared" ref="Y43:Y51" si="41">+I43/I$52*100</f>
        <v>20.103099864323706</v>
      </c>
      <c r="Z43" s="6">
        <f t="shared" ref="Z43:Z51" si="42">+J43/J$52*100</f>
        <v>20.224279026379278</v>
      </c>
      <c r="AA43" s="6">
        <f t="shared" ref="AA43:AA51" si="43">+K43/K$52*100</f>
        <v>21.485243277484269</v>
      </c>
      <c r="AB43" s="6">
        <f t="shared" ref="AB43:AB51" si="44">+L43/L$52*100</f>
        <v>21.765781699186206</v>
      </c>
      <c r="AC43" s="6">
        <f t="shared" ref="AC43:AC51" si="45">+M43/M$52*100</f>
        <v>21.559818237342018</v>
      </c>
      <c r="AD43" s="6">
        <f t="shared" ref="AD43:AD51" si="46">+N43/N$52*100</f>
        <v>21.135501221429458</v>
      </c>
      <c r="AE43" s="6">
        <f t="shared" si="33"/>
        <v>20.936461458862116</v>
      </c>
    </row>
    <row r="44" spans="1:32" x14ac:dyDescent="0.25">
      <c r="A44" s="9" t="s">
        <v>28</v>
      </c>
      <c r="B44" s="114">
        <v>1367.3517999999999</v>
      </c>
      <c r="C44" s="114">
        <v>1272.6017999999995</v>
      </c>
      <c r="D44" s="114">
        <v>1313.6570000000002</v>
      </c>
      <c r="E44" s="114">
        <v>1391.4721999999995</v>
      </c>
      <c r="F44" s="114">
        <v>1476.7123999999992</v>
      </c>
      <c r="G44" s="114">
        <v>1588.5367000000001</v>
      </c>
      <c r="H44" s="114">
        <v>1757.514699999999</v>
      </c>
      <c r="I44" s="114">
        <v>1862.4228999999987</v>
      </c>
      <c r="J44" s="114">
        <v>1832.917299999998</v>
      </c>
      <c r="K44" s="89">
        <v>1892.0744999999997</v>
      </c>
      <c r="L44" s="89">
        <v>1965.4593999999984</v>
      </c>
      <c r="M44" s="89">
        <v>2082.1186999999973</v>
      </c>
      <c r="N44" s="89">
        <v>2132.9709999999964</v>
      </c>
      <c r="O44" s="89">
        <v>2199.558799999998</v>
      </c>
      <c r="R44" s="6">
        <f t="shared" si="34"/>
        <v>25.463269438150306</v>
      </c>
      <c r="S44" s="6">
        <f t="shared" si="35"/>
        <v>24.712066289140509</v>
      </c>
      <c r="T44" s="6">
        <f t="shared" si="36"/>
        <v>25.450080823167458</v>
      </c>
      <c r="U44" s="6">
        <f t="shared" si="37"/>
        <v>26.06553698139502</v>
      </c>
      <c r="V44" s="6">
        <f t="shared" si="38"/>
        <v>26.612617933347789</v>
      </c>
      <c r="W44" s="6">
        <f t="shared" si="39"/>
        <v>28.211719006972569</v>
      </c>
      <c r="X44" s="6">
        <f t="shared" si="40"/>
        <v>29.513283427334237</v>
      </c>
      <c r="Y44" s="6">
        <f t="shared" si="41"/>
        <v>31.161642524303591</v>
      </c>
      <c r="Z44" s="6">
        <f t="shared" si="42"/>
        <v>31.162579537444824</v>
      </c>
      <c r="AA44" s="6">
        <f t="shared" si="43"/>
        <v>30.887743863755208</v>
      </c>
      <c r="AB44" s="6">
        <f t="shared" si="44"/>
        <v>31.484407799855678</v>
      </c>
      <c r="AC44" s="6">
        <f t="shared" si="45"/>
        <v>31.954950753659482</v>
      </c>
      <c r="AD44" s="6">
        <f t="shared" si="46"/>
        <v>31.976748195440429</v>
      </c>
      <c r="AE44" s="6">
        <f t="shared" si="33"/>
        <v>32.074731382581696</v>
      </c>
    </row>
    <row r="45" spans="1:32" x14ac:dyDescent="0.25">
      <c r="A45" s="9" t="s">
        <v>29</v>
      </c>
      <c r="B45" s="114">
        <v>824.71749999999963</v>
      </c>
      <c r="C45" s="114">
        <v>792.41179999999997</v>
      </c>
      <c r="D45" s="114">
        <v>759.89819999999952</v>
      </c>
      <c r="E45" s="114">
        <v>772.34630000000027</v>
      </c>
      <c r="F45" s="114">
        <v>788.68209999999999</v>
      </c>
      <c r="G45" s="114">
        <v>789.90720000000067</v>
      </c>
      <c r="H45" s="114">
        <v>831.50000000000023</v>
      </c>
      <c r="I45" s="114">
        <v>858.64689999999973</v>
      </c>
      <c r="J45" s="114">
        <v>864.6277000000008</v>
      </c>
      <c r="K45" s="89">
        <v>957.26560000000052</v>
      </c>
      <c r="L45" s="89">
        <v>946.96479999999963</v>
      </c>
      <c r="M45" s="89">
        <v>1032.6539999999995</v>
      </c>
      <c r="N45" s="89">
        <v>1076.283099999999</v>
      </c>
      <c r="O45" s="89">
        <v>1122.6845999999985</v>
      </c>
      <c r="R45" s="6">
        <f t="shared" si="34"/>
        <v>15.358157215178798</v>
      </c>
      <c r="S45" s="6">
        <f t="shared" si="35"/>
        <v>15.38747857334255</v>
      </c>
      <c r="T45" s="6">
        <f t="shared" si="36"/>
        <v>14.72185708094233</v>
      </c>
      <c r="U45" s="6">
        <f t="shared" si="37"/>
        <v>14.467857169617639</v>
      </c>
      <c r="V45" s="6">
        <f t="shared" si="38"/>
        <v>14.21325872131256</v>
      </c>
      <c r="W45" s="6">
        <f t="shared" si="39"/>
        <v>14.028407381450176</v>
      </c>
      <c r="X45" s="6">
        <f t="shared" si="40"/>
        <v>13.963066806683575</v>
      </c>
      <c r="Y45" s="6">
        <f t="shared" si="41"/>
        <v>14.366687475976301</v>
      </c>
      <c r="Z45" s="6">
        <f t="shared" si="42"/>
        <v>14.700079196987248</v>
      </c>
      <c r="AA45" s="6">
        <f t="shared" si="43"/>
        <v>15.62717253595668</v>
      </c>
      <c r="AB45" s="6">
        <f t="shared" si="44"/>
        <v>15.169291177069741</v>
      </c>
      <c r="AC45" s="6">
        <f t="shared" si="45"/>
        <v>15.848475745196231</v>
      </c>
      <c r="AD45" s="6">
        <f t="shared" si="46"/>
        <v>16.135256257918208</v>
      </c>
      <c r="AE45" s="6">
        <f t="shared" si="33"/>
        <v>16.371377283644865</v>
      </c>
    </row>
    <row r="46" spans="1:32" x14ac:dyDescent="0.25">
      <c r="A46" s="9" t="s">
        <v>30</v>
      </c>
      <c r="B46" s="114">
        <v>545.30630000000019</v>
      </c>
      <c r="C46" s="114">
        <v>499.63720000000012</v>
      </c>
      <c r="D46" s="114">
        <v>494.34730000000008</v>
      </c>
      <c r="E46" s="114">
        <v>508.25210000000004</v>
      </c>
      <c r="F46" s="114">
        <v>480.28179999999998</v>
      </c>
      <c r="G46" s="114">
        <v>483.21880000000004</v>
      </c>
      <c r="H46" s="114">
        <v>475.73570000000012</v>
      </c>
      <c r="I46" s="114">
        <v>473.73270000000019</v>
      </c>
      <c r="J46" s="114">
        <v>457.53020000000004</v>
      </c>
      <c r="K46" s="89">
        <v>468.68890000000005</v>
      </c>
      <c r="L46" s="89">
        <v>472.65860000000026</v>
      </c>
      <c r="M46" s="89">
        <v>496.73660000000035</v>
      </c>
      <c r="N46" s="89">
        <v>493.46240000000034</v>
      </c>
      <c r="O46" s="89">
        <v>512.72180000000026</v>
      </c>
      <c r="R46" s="6">
        <f t="shared" si="34"/>
        <v>10.154871075037768</v>
      </c>
      <c r="S46" s="6">
        <f t="shared" si="35"/>
        <v>9.702223906111529</v>
      </c>
      <c r="T46" s="6">
        <f t="shared" si="36"/>
        <v>9.5772174469550357</v>
      </c>
      <c r="U46" s="6">
        <f t="shared" si="37"/>
        <v>9.520753564765208</v>
      </c>
      <c r="V46" s="6">
        <f t="shared" si="38"/>
        <v>8.6554132299156965</v>
      </c>
      <c r="W46" s="6">
        <f t="shared" si="39"/>
        <v>8.5817551489282415</v>
      </c>
      <c r="X46" s="6">
        <f t="shared" si="40"/>
        <v>7.9888507052608233</v>
      </c>
      <c r="Y46" s="6">
        <f t="shared" si="41"/>
        <v>7.9263893552174283</v>
      </c>
      <c r="Z46" s="6">
        <f t="shared" si="42"/>
        <v>7.7787586206333774</v>
      </c>
      <c r="AA46" s="6">
        <f t="shared" si="43"/>
        <v>7.6512540573773293</v>
      </c>
      <c r="AB46" s="6">
        <f t="shared" si="44"/>
        <v>7.5714492563463205</v>
      </c>
      <c r="AC46" s="6">
        <f t="shared" si="45"/>
        <v>7.6235776521964285</v>
      </c>
      <c r="AD46" s="6">
        <f t="shared" si="46"/>
        <v>7.3978140859476014</v>
      </c>
      <c r="AE46" s="6">
        <f t="shared" si="33"/>
        <v>7.4766876016198331</v>
      </c>
    </row>
    <row r="47" spans="1:32" x14ac:dyDescent="0.25">
      <c r="A47" s="9" t="s">
        <v>31</v>
      </c>
      <c r="B47" s="114">
        <v>431.58080000000041</v>
      </c>
      <c r="C47" s="114">
        <v>422.74540000000013</v>
      </c>
      <c r="D47" s="114">
        <v>436.78280000000041</v>
      </c>
      <c r="E47" s="114">
        <v>416.53230000000002</v>
      </c>
      <c r="F47" s="114">
        <v>408.83120000000031</v>
      </c>
      <c r="G47" s="114">
        <v>398.71000000000009</v>
      </c>
      <c r="H47" s="114">
        <v>406.12310000000025</v>
      </c>
      <c r="I47" s="114">
        <v>376.89970000000022</v>
      </c>
      <c r="J47" s="114">
        <v>368.44539999999989</v>
      </c>
      <c r="K47" s="89">
        <v>334.62929999999994</v>
      </c>
      <c r="L47" s="89">
        <v>336.10110000000009</v>
      </c>
      <c r="M47" s="89">
        <v>329.08160000000004</v>
      </c>
      <c r="N47" s="89">
        <v>365.07180000000005</v>
      </c>
      <c r="O47" s="89">
        <v>352.56269999999989</v>
      </c>
      <c r="R47" s="6">
        <f t="shared" si="34"/>
        <v>8.0370378674547904</v>
      </c>
      <c r="S47" s="6">
        <f t="shared" si="35"/>
        <v>8.2090975733565905</v>
      </c>
      <c r="T47" s="6">
        <f t="shared" si="36"/>
        <v>8.4619939315737653</v>
      </c>
      <c r="U47" s="6">
        <f t="shared" si="37"/>
        <v>7.8026266493829555</v>
      </c>
      <c r="V47" s="6">
        <f t="shared" si="38"/>
        <v>7.3677640445303432</v>
      </c>
      <c r="W47" s="6">
        <f t="shared" si="39"/>
        <v>7.0809157165018828</v>
      </c>
      <c r="X47" s="6">
        <f t="shared" si="40"/>
        <v>6.8198724919271623</v>
      </c>
      <c r="Y47" s="6">
        <f t="shared" si="41"/>
        <v>6.3062013031075175</v>
      </c>
      <c r="Z47" s="6">
        <f t="shared" si="42"/>
        <v>6.2641719201982999</v>
      </c>
      <c r="AA47" s="6">
        <f t="shared" si="43"/>
        <v>5.4627574694906045</v>
      </c>
      <c r="AB47" s="6">
        <f t="shared" si="44"/>
        <v>5.383954557585918</v>
      </c>
      <c r="AC47" s="6">
        <f t="shared" si="45"/>
        <v>5.0505220100734327</v>
      </c>
      <c r="AD47" s="6">
        <f t="shared" si="46"/>
        <v>5.4730275385160931</v>
      </c>
      <c r="AE47" s="6">
        <f t="shared" si="33"/>
        <v>5.1411919054029118</v>
      </c>
    </row>
    <row r="48" spans="1:32" x14ac:dyDescent="0.25">
      <c r="A48" s="9" t="s">
        <v>32</v>
      </c>
      <c r="B48" s="114">
        <v>334.68920000000008</v>
      </c>
      <c r="C48" s="114">
        <v>330.95310000000006</v>
      </c>
      <c r="D48" s="114">
        <v>375.23289999999986</v>
      </c>
      <c r="E48" s="114">
        <v>411.93539999999996</v>
      </c>
      <c r="F48" s="114">
        <v>409.23030000000011</v>
      </c>
      <c r="G48" s="114">
        <v>421.05610000000013</v>
      </c>
      <c r="H48" s="114">
        <v>409.5643</v>
      </c>
      <c r="I48" s="114">
        <v>385.45350000000019</v>
      </c>
      <c r="J48" s="114">
        <v>347.90349999999984</v>
      </c>
      <c r="K48" s="89">
        <v>343.64000000000021</v>
      </c>
      <c r="L48" s="89">
        <v>332.89300000000014</v>
      </c>
      <c r="M48" s="89">
        <v>332.89540000000017</v>
      </c>
      <c r="N48" s="89">
        <v>319.22280000000029</v>
      </c>
      <c r="O48" s="89">
        <v>332.09560000000005</v>
      </c>
      <c r="R48" s="6">
        <f t="shared" si="34"/>
        <v>6.2326910145867203</v>
      </c>
      <c r="S48" s="6">
        <f t="shared" si="35"/>
        <v>6.4266253165731442</v>
      </c>
      <c r="T48" s="6">
        <f t="shared" si="36"/>
        <v>7.2695594302862228</v>
      </c>
      <c r="U48" s="6">
        <f t="shared" si="37"/>
        <v>7.7165159337324551</v>
      </c>
      <c r="V48" s="6">
        <f t="shared" si="38"/>
        <v>7.3749564374547845</v>
      </c>
      <c r="W48" s="6">
        <f t="shared" si="39"/>
        <v>7.4777727070276354</v>
      </c>
      <c r="X48" s="6">
        <f t="shared" si="40"/>
        <v>6.8776592694318603</v>
      </c>
      <c r="Y48" s="6">
        <f t="shared" si="41"/>
        <v>6.449321567481622</v>
      </c>
      <c r="Z48" s="6">
        <f t="shared" si="42"/>
        <v>5.9149261617561484</v>
      </c>
      <c r="AA48" s="6">
        <f t="shared" si="43"/>
        <v>5.6098553737396948</v>
      </c>
      <c r="AB48" s="6">
        <f t="shared" si="44"/>
        <v>5.3325644710429376</v>
      </c>
      <c r="AC48" s="6">
        <f t="shared" si="45"/>
        <v>5.1090536351841003</v>
      </c>
      <c r="AD48" s="6">
        <f t="shared" si="46"/>
        <v>4.7856755173152692</v>
      </c>
      <c r="AE48" s="6">
        <f t="shared" si="33"/>
        <v>4.8427335351695566</v>
      </c>
    </row>
    <row r="49" spans="1:32" x14ac:dyDescent="0.25">
      <c r="A49" s="9" t="s">
        <v>33</v>
      </c>
      <c r="B49" s="114">
        <v>286.28199999999993</v>
      </c>
      <c r="C49" s="114">
        <v>344.34</v>
      </c>
      <c r="D49" s="114">
        <v>371.91719999999992</v>
      </c>
      <c r="E49" s="114">
        <v>371.31369999999993</v>
      </c>
      <c r="F49" s="114">
        <v>374.95919999999995</v>
      </c>
      <c r="G49" s="114">
        <v>353.16839999999991</v>
      </c>
      <c r="H49" s="114">
        <v>355.21300000000008</v>
      </c>
      <c r="I49" s="114">
        <v>353.02180000000021</v>
      </c>
      <c r="J49" s="114">
        <v>370.09690000000006</v>
      </c>
      <c r="K49" s="89">
        <v>355.00030000000027</v>
      </c>
      <c r="L49" s="89">
        <v>359.83630000000022</v>
      </c>
      <c r="M49" s="89">
        <v>350.26510000000019</v>
      </c>
      <c r="N49" s="89">
        <v>351.30600000000021</v>
      </c>
      <c r="O49" s="89">
        <v>331.4876000000001</v>
      </c>
      <c r="R49" s="6">
        <f t="shared" si="34"/>
        <v>5.3312364098928633</v>
      </c>
      <c r="S49" s="6">
        <f t="shared" si="35"/>
        <v>6.6865793416311741</v>
      </c>
      <c r="T49" s="6">
        <f t="shared" si="36"/>
        <v>7.2053228502768478</v>
      </c>
      <c r="U49" s="6">
        <f t="shared" si="37"/>
        <v>6.9555762443896612</v>
      </c>
      <c r="V49" s="6">
        <f t="shared" si="38"/>
        <v>6.7573387547864723</v>
      </c>
      <c r="W49" s="6">
        <f t="shared" si="39"/>
        <v>6.2721167618866396</v>
      </c>
      <c r="X49" s="6">
        <f t="shared" si="40"/>
        <v>5.964958327844248</v>
      </c>
      <c r="Y49" s="6">
        <f t="shared" si="41"/>
        <v>5.9066816322362721</v>
      </c>
      <c r="Z49" s="6">
        <f t="shared" si="42"/>
        <v>6.292250110145055</v>
      </c>
      <c r="AA49" s="6">
        <f t="shared" si="43"/>
        <v>5.7953100356018048</v>
      </c>
      <c r="AB49" s="6">
        <f t="shared" si="44"/>
        <v>5.7641652686345104</v>
      </c>
      <c r="AC49" s="6">
        <f t="shared" si="45"/>
        <v>5.3756320526901922</v>
      </c>
      <c r="AD49" s="6">
        <f t="shared" si="46"/>
        <v>5.2666555248746558</v>
      </c>
      <c r="AE49" s="6">
        <f t="shared" si="33"/>
        <v>4.8338674677197542</v>
      </c>
    </row>
    <row r="50" spans="1:32" x14ac:dyDescent="0.25">
      <c r="A50" s="9" t="s">
        <v>34</v>
      </c>
      <c r="B50" s="114">
        <v>118.5919</v>
      </c>
      <c r="C50" s="114">
        <v>153.65570000000002</v>
      </c>
      <c r="D50" s="114">
        <v>155.09870000000001</v>
      </c>
      <c r="E50" s="114">
        <v>199.01900000000006</v>
      </c>
      <c r="F50" s="114">
        <v>242.03660000000005</v>
      </c>
      <c r="G50" s="114">
        <v>268.96949999999993</v>
      </c>
      <c r="H50" s="114">
        <v>287.65250000000015</v>
      </c>
      <c r="I50" s="114">
        <v>302.72390000000001</v>
      </c>
      <c r="J50" s="114">
        <v>288.43550000000005</v>
      </c>
      <c r="K50" s="89">
        <v>286.66031578947349</v>
      </c>
      <c r="L50" s="89">
        <v>276.32889999999998</v>
      </c>
      <c r="M50" s="89">
        <v>304.72830000000016</v>
      </c>
      <c r="N50" s="89">
        <v>318.32350000000025</v>
      </c>
      <c r="O50" s="89">
        <v>344.81000000000029</v>
      </c>
      <c r="R50" s="6">
        <f t="shared" si="34"/>
        <v>2.2084568893551584</v>
      </c>
      <c r="S50" s="6">
        <f t="shared" si="35"/>
        <v>2.9837690345120444</v>
      </c>
      <c r="T50" s="6">
        <f t="shared" si="36"/>
        <v>3.0047983991012894</v>
      </c>
      <c r="U50" s="6">
        <f t="shared" si="37"/>
        <v>3.7280925227972639</v>
      </c>
      <c r="V50" s="6">
        <f t="shared" si="38"/>
        <v>4.3618700308106915</v>
      </c>
      <c r="W50" s="6">
        <f t="shared" si="39"/>
        <v>4.7767810183081743</v>
      </c>
      <c r="X50" s="6">
        <f t="shared" si="40"/>
        <v>4.8304402580992756</v>
      </c>
      <c r="Y50" s="6">
        <f t="shared" si="41"/>
        <v>5.0651084430732869</v>
      </c>
      <c r="Z50" s="6">
        <f t="shared" si="42"/>
        <v>4.9038733008699724</v>
      </c>
      <c r="AA50" s="6">
        <f t="shared" si="43"/>
        <v>4.6796732422578717</v>
      </c>
      <c r="AB50" s="6">
        <f t="shared" si="44"/>
        <v>4.4264723934188339</v>
      </c>
      <c r="AC50" s="6">
        <f t="shared" si="45"/>
        <v>4.6767640191437652</v>
      </c>
      <c r="AD50" s="6">
        <f t="shared" si="46"/>
        <v>4.7721935292094013</v>
      </c>
      <c r="AE50" s="6">
        <f t="shared" si="33"/>
        <v>5.0281393377744728</v>
      </c>
    </row>
    <row r="51" spans="1:32" x14ac:dyDescent="0.25">
      <c r="A51" s="9" t="s">
        <v>35</v>
      </c>
      <c r="B51" s="114">
        <v>2.9015999999999997</v>
      </c>
      <c r="C51" s="114">
        <v>2.8969000000000005</v>
      </c>
      <c r="D51" s="114">
        <v>4.8188000000000013</v>
      </c>
      <c r="E51" s="114">
        <v>6.3451000000000022</v>
      </c>
      <c r="F51" s="114">
        <v>7.2932000000000015</v>
      </c>
      <c r="G51" s="114">
        <v>15.553299999999997</v>
      </c>
      <c r="H51" s="114">
        <v>17.714399999999998</v>
      </c>
      <c r="I51" s="114">
        <v>13.667899999999999</v>
      </c>
      <c r="J51" s="114">
        <v>14.870899999999997</v>
      </c>
      <c r="K51" s="89">
        <v>18.334700000000002</v>
      </c>
      <c r="L51" s="89">
        <v>17.857699999999994</v>
      </c>
      <c r="M51" s="89">
        <v>23.4739</v>
      </c>
      <c r="N51" s="89">
        <v>34.421199999999999</v>
      </c>
      <c r="O51" s="89">
        <v>42.602799999999988</v>
      </c>
      <c r="R51" s="6">
        <f t="shared" si="34"/>
        <v>5.4034537857584948E-2</v>
      </c>
      <c r="S51" s="6">
        <f t="shared" si="35"/>
        <v>5.6253562452144253E-2</v>
      </c>
      <c r="T51" s="6">
        <f t="shared" si="36"/>
        <v>9.3356827140326101E-2</v>
      </c>
      <c r="U51" s="6">
        <f t="shared" si="37"/>
        <v>0.11885860076877547</v>
      </c>
      <c r="V51" s="6">
        <f t="shared" si="38"/>
        <v>0.13143462810462769</v>
      </c>
      <c r="W51" s="6">
        <f t="shared" si="39"/>
        <v>0.27621982496919739</v>
      </c>
      <c r="X51" s="6">
        <f t="shared" si="40"/>
        <v>0.29747125753495535</v>
      </c>
      <c r="Y51" s="6">
        <f t="shared" si="41"/>
        <v>0.22868823931338544</v>
      </c>
      <c r="Z51" s="6">
        <f t="shared" si="42"/>
        <v>0.25282952157382588</v>
      </c>
      <c r="AA51" s="6">
        <f t="shared" si="43"/>
        <v>0.29931036934264094</v>
      </c>
      <c r="AB51" s="6">
        <f t="shared" si="44"/>
        <v>0.28605989478464072</v>
      </c>
      <c r="AC51" s="6">
        <f t="shared" si="45"/>
        <v>0.36026155401050303</v>
      </c>
      <c r="AD51" s="6">
        <f t="shared" si="46"/>
        <v>0.51603047813819125</v>
      </c>
      <c r="AE51" s="6">
        <f t="shared" si="33"/>
        <v>0.62124884597122487</v>
      </c>
    </row>
    <row r="52" spans="1:32" s="1" customFormat="1" x14ac:dyDescent="0.25">
      <c r="A52" s="51" t="s">
        <v>68</v>
      </c>
      <c r="B52" s="115">
        <f>SUM(B42:B51)</f>
        <v>5369.8987999999999</v>
      </c>
      <c r="C52" s="115">
        <f t="shared" ref="C52:O52" si="47">SUM(C42:C51)</f>
        <v>5149.7182999999986</v>
      </c>
      <c r="D52" s="115">
        <f t="shared" si="47"/>
        <v>5161.7006999999985</v>
      </c>
      <c r="E52" s="115">
        <f t="shared" si="47"/>
        <v>5338.3600000000006</v>
      </c>
      <c r="F52" s="115">
        <f t="shared" si="47"/>
        <v>5548.9182000000001</v>
      </c>
      <c r="G52" s="115">
        <f t="shared" si="47"/>
        <v>5630.7688999999991</v>
      </c>
      <c r="H52" s="115">
        <f t="shared" si="47"/>
        <v>5954.9954999999982</v>
      </c>
      <c r="I52" s="115">
        <f t="shared" si="47"/>
        <v>5976.6519000000008</v>
      </c>
      <c r="J52" s="115">
        <f t="shared" si="47"/>
        <v>5881.7893999999978</v>
      </c>
      <c r="K52" s="115">
        <f t="shared" si="47"/>
        <v>6125.6481157894741</v>
      </c>
      <c r="L52" s="115">
        <f t="shared" si="47"/>
        <v>6242.6436999999978</v>
      </c>
      <c r="M52" s="115">
        <f t="shared" si="47"/>
        <v>6515.7937999999986</v>
      </c>
      <c r="N52" s="115">
        <f t="shared" si="47"/>
        <v>6670.3811999999962</v>
      </c>
      <c r="O52" s="115">
        <f t="shared" si="47"/>
        <v>6857.6062999999958</v>
      </c>
      <c r="P52"/>
      <c r="R52" s="52">
        <f>SUM(R42:R51)</f>
        <v>99.999999999999986</v>
      </c>
      <c r="S52" s="52">
        <f t="shared" ref="S52:AB52" si="48">SUM(S42:S51)</f>
        <v>100</v>
      </c>
      <c r="T52" s="52">
        <f t="shared" si="48"/>
        <v>100.00000000000001</v>
      </c>
      <c r="U52" s="52">
        <f t="shared" si="48"/>
        <v>99.999999999999986</v>
      </c>
      <c r="V52" s="52">
        <f t="shared" si="48"/>
        <v>99.999999999999986</v>
      </c>
      <c r="W52" s="52">
        <f t="shared" si="48"/>
        <v>100.00000000000001</v>
      </c>
      <c r="X52" s="52">
        <f t="shared" si="48"/>
        <v>100</v>
      </c>
      <c r="Y52" s="52">
        <f t="shared" si="48"/>
        <v>99.999999999999972</v>
      </c>
      <c r="Z52" s="52">
        <f t="shared" si="48"/>
        <v>100</v>
      </c>
      <c r="AA52" s="52">
        <f t="shared" si="48"/>
        <v>100</v>
      </c>
      <c r="AB52" s="52">
        <f t="shared" si="48"/>
        <v>100.00000000000004</v>
      </c>
      <c r="AC52" s="52">
        <f t="shared" ref="AC52:AF52" si="49">SUM(AC42:AC51)</f>
        <v>99.999999999999986</v>
      </c>
      <c r="AD52" s="52">
        <f t="shared" si="49"/>
        <v>100</v>
      </c>
      <c r="AE52" s="52">
        <f t="shared" si="49"/>
        <v>100</v>
      </c>
      <c r="AF52"/>
    </row>
    <row r="53" spans="1:32" x14ac:dyDescent="0.25">
      <c r="B53" s="94"/>
      <c r="C53" s="94"/>
      <c r="D53" s="94"/>
      <c r="E53" s="94"/>
      <c r="F53" s="94"/>
      <c r="G53" s="94"/>
      <c r="H53" s="94"/>
      <c r="I53" s="94"/>
      <c r="J53" s="94"/>
      <c r="K53" s="94"/>
      <c r="L53" s="94"/>
      <c r="M53" s="94"/>
      <c r="N53" s="94"/>
      <c r="O53" s="94"/>
    </row>
    <row r="54" spans="1:32" s="1" customFormat="1" x14ac:dyDescent="0.25">
      <c r="A54" s="16" t="s">
        <v>26</v>
      </c>
      <c r="B54" s="109">
        <v>2003</v>
      </c>
      <c r="C54" s="109">
        <v>2004</v>
      </c>
      <c r="D54" s="109">
        <v>2005</v>
      </c>
      <c r="E54" s="109">
        <v>2006</v>
      </c>
      <c r="F54" s="109">
        <v>2007</v>
      </c>
      <c r="G54" s="109">
        <v>2008</v>
      </c>
      <c r="H54" s="109">
        <v>2009</v>
      </c>
      <c r="I54" s="109">
        <v>2010</v>
      </c>
      <c r="J54" s="109">
        <v>2011</v>
      </c>
      <c r="K54" s="109">
        <v>2012</v>
      </c>
      <c r="L54" s="109">
        <v>2013</v>
      </c>
      <c r="M54" s="109">
        <v>2014</v>
      </c>
      <c r="N54" s="109">
        <v>2015</v>
      </c>
      <c r="O54" s="109">
        <v>2016</v>
      </c>
      <c r="P54"/>
      <c r="R54" s="50">
        <v>2003</v>
      </c>
      <c r="S54" s="50">
        <v>2004</v>
      </c>
      <c r="T54" s="50">
        <v>2005</v>
      </c>
      <c r="U54" s="50">
        <v>2006</v>
      </c>
      <c r="V54" s="50">
        <v>2007</v>
      </c>
      <c r="W54" s="50">
        <v>2008</v>
      </c>
      <c r="X54" s="50">
        <v>2009</v>
      </c>
      <c r="Y54" s="50">
        <v>2010</v>
      </c>
      <c r="Z54" s="50">
        <v>2011</v>
      </c>
      <c r="AA54" s="50">
        <v>2012</v>
      </c>
      <c r="AB54" s="50">
        <v>2013</v>
      </c>
      <c r="AC54" s="50">
        <v>2014</v>
      </c>
      <c r="AD54" s="50">
        <v>2015</v>
      </c>
      <c r="AE54" s="50">
        <v>2016</v>
      </c>
      <c r="AF54"/>
    </row>
    <row r="55" spans="1:32" x14ac:dyDescent="0.25">
      <c r="A55" s="7" t="s">
        <v>36</v>
      </c>
      <c r="B55" s="111">
        <v>725.25850000000003</v>
      </c>
      <c r="C55" s="111">
        <v>668.97499999999957</v>
      </c>
      <c r="D55" s="111">
        <v>602.51690000000008</v>
      </c>
      <c r="E55" s="111">
        <v>604.02370000000008</v>
      </c>
      <c r="F55" s="111">
        <v>631.44209999999998</v>
      </c>
      <c r="G55" s="111">
        <v>652.54999999999973</v>
      </c>
      <c r="H55" s="111">
        <v>661.29999999999973</v>
      </c>
      <c r="I55" s="111">
        <v>657.06719999999996</v>
      </c>
      <c r="J55" s="111">
        <v>715.42739999999981</v>
      </c>
      <c r="K55" s="112">
        <v>660.40000000000009</v>
      </c>
      <c r="L55" s="113">
        <v>695.04999999999984</v>
      </c>
      <c r="M55" s="88">
        <v>687.17319999999995</v>
      </c>
      <c r="N55" s="86">
        <v>739.60709999999972</v>
      </c>
      <c r="O55" s="86">
        <v>725.14519999999982</v>
      </c>
      <c r="R55" s="6">
        <f t="shared" ref="R55:R63" si="50">+B55/B$65*100</f>
        <v>12.450444506989205</v>
      </c>
      <c r="S55" s="6">
        <f t="shared" ref="S55:S63" si="51">+C55/C$65*100</f>
        <v>10.712198210166573</v>
      </c>
      <c r="T55" s="6">
        <f t="shared" ref="T55:T63" si="52">+D55/D$65*100</f>
        <v>9.2497537869041775</v>
      </c>
      <c r="U55" s="6">
        <f t="shared" ref="U55:U63" si="53">+E55/E$65*100</f>
        <v>9.0403666616871803</v>
      </c>
      <c r="V55" s="6">
        <f t="shared" ref="V55:V63" si="54">+F55/F$65*100</f>
        <v>9.2506318694986582</v>
      </c>
      <c r="W55" s="6">
        <f t="shared" ref="W55:W63" si="55">+G55/G$65*100</f>
        <v>9.1009148291746857</v>
      </c>
      <c r="X55" s="6">
        <f t="shared" ref="X55:X63" si="56">+H55/H$65*100</f>
        <v>8.8313966849183032</v>
      </c>
      <c r="Y55" s="6">
        <f t="shared" ref="Y55:Y63" si="57">+I55/I$65*100</f>
        <v>8.5368044284567706</v>
      </c>
      <c r="Z55" s="6">
        <f t="shared" ref="Z55:Z63" si="58">+J55/J$65*100</f>
        <v>8.8219436073982447</v>
      </c>
      <c r="AA55" s="6">
        <f t="shared" ref="AA55:AA63" si="59">+K55/K$65*100</f>
        <v>8.1135026436885092</v>
      </c>
      <c r="AB55" s="6">
        <f t="shared" ref="AB55:AB63" si="60">+L55/L$65*100</f>
        <v>8.5318465272714725</v>
      </c>
      <c r="AC55" s="6">
        <f t="shared" ref="AC55:AC63" si="61">+M55/M$65*100</f>
        <v>8.4209138856653549</v>
      </c>
      <c r="AD55" s="6">
        <f t="shared" ref="AD55:AD63" si="62">+N55/N$65*100</f>
        <v>9.0839112101646879</v>
      </c>
      <c r="AE55" s="6">
        <f t="shared" ref="AE55:AF64" si="63">+O55/O$65*100</f>
        <v>8.7936613816591791</v>
      </c>
    </row>
    <row r="56" spans="1:32" x14ac:dyDescent="0.25">
      <c r="A56" s="9" t="s">
        <v>27</v>
      </c>
      <c r="B56" s="114">
        <v>3775.2001000000005</v>
      </c>
      <c r="C56" s="114">
        <v>4162.9118000000008</v>
      </c>
      <c r="D56" s="114">
        <v>4456.6270000000031</v>
      </c>
      <c r="E56" s="114">
        <v>4508.2123000000011</v>
      </c>
      <c r="F56" s="114">
        <v>4501.6629000000048</v>
      </c>
      <c r="G56" s="114">
        <v>4746.120200000003</v>
      </c>
      <c r="H56" s="114">
        <v>4943.9283000000041</v>
      </c>
      <c r="I56" s="114">
        <v>5051.5917000000018</v>
      </c>
      <c r="J56" s="114">
        <v>5239.9128000000019</v>
      </c>
      <c r="K56" s="112">
        <v>5279.3252000000057</v>
      </c>
      <c r="L56" s="113">
        <v>5305.9700000000048</v>
      </c>
      <c r="M56" s="89">
        <v>5372.6143000000047</v>
      </c>
      <c r="N56" s="89">
        <v>5330.3055000000077</v>
      </c>
      <c r="O56" s="89">
        <v>5428.9295000000038</v>
      </c>
      <c r="R56" s="6">
        <f t="shared" si="50"/>
        <v>64.808505309251956</v>
      </c>
      <c r="S56" s="6">
        <f t="shared" si="51"/>
        <v>66.660093924348956</v>
      </c>
      <c r="T56" s="6">
        <f t="shared" si="52"/>
        <v>68.417504090042002</v>
      </c>
      <c r="U56" s="6">
        <f t="shared" si="53"/>
        <v>67.473995110999923</v>
      </c>
      <c r="V56" s="6">
        <f t="shared" si="54"/>
        <v>65.949397875877764</v>
      </c>
      <c r="W56" s="6">
        <f t="shared" si="55"/>
        <v>66.192683639913525</v>
      </c>
      <c r="X56" s="6">
        <f t="shared" si="56"/>
        <v>66.024182669127214</v>
      </c>
      <c r="Y56" s="6">
        <f t="shared" si="57"/>
        <v>65.631719853487567</v>
      </c>
      <c r="Z56" s="6">
        <f t="shared" si="58"/>
        <v>64.613425805727118</v>
      </c>
      <c r="AA56" s="6">
        <f t="shared" si="59"/>
        <v>64.860416364463063</v>
      </c>
      <c r="AB56" s="6">
        <f t="shared" si="60"/>
        <v>65.131604515224325</v>
      </c>
      <c r="AC56" s="6">
        <f t="shared" si="61"/>
        <v>65.838310285084304</v>
      </c>
      <c r="AD56" s="6">
        <f t="shared" si="62"/>
        <v>65.467221562708872</v>
      </c>
      <c r="AE56" s="6">
        <f t="shared" si="63"/>
        <v>65.835321929870489</v>
      </c>
    </row>
    <row r="57" spans="1:32" x14ac:dyDescent="0.25">
      <c r="A57" s="9" t="s">
        <v>28</v>
      </c>
      <c r="B57" s="114">
        <v>1032.1960999999992</v>
      </c>
      <c r="C57" s="114">
        <v>1091.8839999999993</v>
      </c>
      <c r="D57" s="114">
        <v>1136.4379999999987</v>
      </c>
      <c r="E57" s="114">
        <v>1251.2638999999986</v>
      </c>
      <c r="F57" s="114">
        <v>1369.6908999999991</v>
      </c>
      <c r="G57" s="114">
        <v>1436.2349999999992</v>
      </c>
      <c r="H57" s="114">
        <v>1512.1516999999988</v>
      </c>
      <c r="I57" s="114">
        <v>1597.1022999999993</v>
      </c>
      <c r="J57" s="114">
        <v>1742.1555999999989</v>
      </c>
      <c r="K57" s="112">
        <v>1785.4951999999989</v>
      </c>
      <c r="L57" s="113">
        <v>1759.0334999999989</v>
      </c>
      <c r="M57" s="89">
        <v>1729.9882999999993</v>
      </c>
      <c r="N57" s="89">
        <v>1705.5809999999983</v>
      </c>
      <c r="O57" s="89">
        <v>1721.4387999999988</v>
      </c>
      <c r="R57" s="6">
        <f t="shared" si="50"/>
        <v>17.719613439043695</v>
      </c>
      <c r="S57" s="6">
        <f t="shared" si="51"/>
        <v>17.484177780200337</v>
      </c>
      <c r="T57" s="6">
        <f t="shared" si="52"/>
        <v>17.446434604708674</v>
      </c>
      <c r="U57" s="6">
        <f t="shared" si="53"/>
        <v>18.727550668181838</v>
      </c>
      <c r="V57" s="6">
        <f t="shared" si="54"/>
        <v>20.065982757409255</v>
      </c>
      <c r="W57" s="6">
        <f t="shared" si="55"/>
        <v>20.030729307608159</v>
      </c>
      <c r="X57" s="6">
        <f t="shared" si="56"/>
        <v>20.194180418075863</v>
      </c>
      <c r="Y57" s="6">
        <f t="shared" si="57"/>
        <v>20.750008503450619</v>
      </c>
      <c r="Z57" s="6">
        <f t="shared" si="58"/>
        <v>21.482541007673241</v>
      </c>
      <c r="AA57" s="6">
        <f t="shared" si="59"/>
        <v>21.936129657015648</v>
      </c>
      <c r="AB57" s="6">
        <f t="shared" si="60"/>
        <v>21.592408975367494</v>
      </c>
      <c r="AC57" s="6">
        <f t="shared" si="61"/>
        <v>21.20001550920292</v>
      </c>
      <c r="AD57" s="6">
        <f t="shared" si="62"/>
        <v>20.948076844778647</v>
      </c>
      <c r="AE57" s="6">
        <f t="shared" si="63"/>
        <v>20.875474175999113</v>
      </c>
    </row>
    <row r="58" spans="1:32" x14ac:dyDescent="0.25">
      <c r="A58" s="9" t="s">
        <v>29</v>
      </c>
      <c r="B58" s="114">
        <v>200.68050000000008</v>
      </c>
      <c r="C58" s="114">
        <v>222.84680000000012</v>
      </c>
      <c r="D58" s="114">
        <v>214.76900000000012</v>
      </c>
      <c r="E58" s="114">
        <v>211.65060000000011</v>
      </c>
      <c r="F58" s="114">
        <v>202.36840000000018</v>
      </c>
      <c r="G58" s="114">
        <v>205.19680000000008</v>
      </c>
      <c r="H58" s="114">
        <v>240.47580000000005</v>
      </c>
      <c r="I58" s="114">
        <v>274.91000000000003</v>
      </c>
      <c r="J58" s="114">
        <v>287.49720000000008</v>
      </c>
      <c r="K58" s="112">
        <v>285.73950000000019</v>
      </c>
      <c r="L58" s="113">
        <v>268.27520000000021</v>
      </c>
      <c r="M58" s="89">
        <v>260.27400000000017</v>
      </c>
      <c r="N58" s="89">
        <v>256.13670000000008</v>
      </c>
      <c r="O58" s="89">
        <v>261.2530000000001</v>
      </c>
      <c r="R58" s="6">
        <f t="shared" si="50"/>
        <v>3.445063282794822</v>
      </c>
      <c r="S58" s="6">
        <f t="shared" si="51"/>
        <v>3.5684130081114409</v>
      </c>
      <c r="T58" s="6">
        <f t="shared" si="52"/>
        <v>3.2971031535540734</v>
      </c>
      <c r="U58" s="6">
        <f t="shared" si="53"/>
        <v>3.1677548880384814</v>
      </c>
      <c r="V58" s="6">
        <f t="shared" si="54"/>
        <v>2.9646986959207409</v>
      </c>
      <c r="W58" s="6">
        <f t="shared" si="55"/>
        <v>2.8618168722997375</v>
      </c>
      <c r="X58" s="6">
        <f t="shared" si="56"/>
        <v>3.2114580113761946</v>
      </c>
      <c r="Y58" s="6">
        <f t="shared" si="57"/>
        <v>3.5717091119858839</v>
      </c>
      <c r="Z58" s="6">
        <f t="shared" si="58"/>
        <v>3.5451313238560558</v>
      </c>
      <c r="AA58" s="6">
        <f t="shared" si="59"/>
        <v>3.5105211820960545</v>
      </c>
      <c r="AB58" s="6">
        <f t="shared" si="60"/>
        <v>3.2931196798403888</v>
      </c>
      <c r="AC58" s="6">
        <f t="shared" si="61"/>
        <v>3.1895087594767468</v>
      </c>
      <c r="AD58" s="6">
        <f t="shared" si="62"/>
        <v>3.1458906228247279</v>
      </c>
      <c r="AE58" s="6">
        <f t="shared" si="63"/>
        <v>3.1681522775612478</v>
      </c>
    </row>
    <row r="59" spans="1:32" x14ac:dyDescent="0.25">
      <c r="A59" s="9" t="s">
        <v>30</v>
      </c>
      <c r="B59" s="114">
        <v>56.542099999999991</v>
      </c>
      <c r="C59" s="114">
        <v>68.042099999999976</v>
      </c>
      <c r="D59" s="114">
        <v>62.842399999999991</v>
      </c>
      <c r="E59" s="114">
        <v>57.842399999999991</v>
      </c>
      <c r="F59" s="114">
        <v>73.46050000000001</v>
      </c>
      <c r="G59" s="114">
        <v>73.902599999999978</v>
      </c>
      <c r="H59" s="114">
        <v>69.278899999999993</v>
      </c>
      <c r="I59" s="114">
        <v>59.342099999999995</v>
      </c>
      <c r="J59" s="114">
        <v>63.247900000000001</v>
      </c>
      <c r="K59" s="112">
        <v>74.509999999999991</v>
      </c>
      <c r="L59" s="113">
        <v>72.352099999999979</v>
      </c>
      <c r="M59" s="89">
        <v>58.702099999999987</v>
      </c>
      <c r="N59" s="89">
        <v>59.712099999999985</v>
      </c>
      <c r="O59" s="89">
        <v>60.840999999999994</v>
      </c>
      <c r="R59" s="6">
        <f t="shared" si="50"/>
        <v>0.97065291666162368</v>
      </c>
      <c r="S59" s="6">
        <f t="shared" si="51"/>
        <v>1.0895481323457159</v>
      </c>
      <c r="T59" s="6">
        <f t="shared" si="52"/>
        <v>0.96474759028028423</v>
      </c>
      <c r="U59" s="6">
        <f t="shared" si="53"/>
        <v>0.86572183275585768</v>
      </c>
      <c r="V59" s="6">
        <f t="shared" si="54"/>
        <v>1.0761969188454592</v>
      </c>
      <c r="W59" s="6">
        <f t="shared" si="55"/>
        <v>1.0306969094392235</v>
      </c>
      <c r="X59" s="6">
        <f t="shared" si="56"/>
        <v>0.92519196702674533</v>
      </c>
      <c r="Y59" s="6">
        <f t="shared" si="57"/>
        <v>0.77098948490188601</v>
      </c>
      <c r="Z59" s="6">
        <f t="shared" si="58"/>
        <v>0.77991059202703661</v>
      </c>
      <c r="AA59" s="6">
        <f t="shared" si="59"/>
        <v>0.91541048149792659</v>
      </c>
      <c r="AB59" s="6">
        <f t="shared" si="60"/>
        <v>0.88813324671001836</v>
      </c>
      <c r="AC59" s="6">
        <f t="shared" si="61"/>
        <v>0.71936060516870604</v>
      </c>
      <c r="AD59" s="6">
        <f t="shared" si="62"/>
        <v>0.73338859858494443</v>
      </c>
      <c r="AE59" s="6">
        <f t="shared" si="63"/>
        <v>0.73780416959462214</v>
      </c>
    </row>
    <row r="60" spans="1:32" x14ac:dyDescent="0.25">
      <c r="A60" s="9" t="s">
        <v>31</v>
      </c>
      <c r="B60" s="114">
        <v>22.400000000000002</v>
      </c>
      <c r="C60" s="114">
        <v>16.649999999999999</v>
      </c>
      <c r="D60" s="114">
        <v>25.892100000000006</v>
      </c>
      <c r="E60" s="114">
        <v>31.172100000000004</v>
      </c>
      <c r="F60" s="114">
        <v>31.43</v>
      </c>
      <c r="G60" s="114">
        <v>36.322099999999992</v>
      </c>
      <c r="H60" s="114">
        <v>34.342100000000002</v>
      </c>
      <c r="I60" s="114">
        <v>30.632100000000005</v>
      </c>
      <c r="J60" s="114">
        <v>37.031600000000005</v>
      </c>
      <c r="K60" s="112">
        <v>30.242099999999997</v>
      </c>
      <c r="L60" s="113">
        <v>26.642100000000003</v>
      </c>
      <c r="M60" s="89">
        <v>26.740000000000002</v>
      </c>
      <c r="N60" s="89">
        <v>26.890000000000004</v>
      </c>
      <c r="O60" s="89">
        <v>27.666000000000004</v>
      </c>
      <c r="R60" s="6">
        <f t="shared" si="50"/>
        <v>0.38453869476408509</v>
      </c>
      <c r="S60" s="6">
        <f t="shared" si="51"/>
        <v>0.26661399932624319</v>
      </c>
      <c r="T60" s="6">
        <f t="shared" si="52"/>
        <v>0.39749183803126797</v>
      </c>
      <c r="U60" s="6">
        <f t="shared" si="53"/>
        <v>0.46654992778392457</v>
      </c>
      <c r="V60" s="6">
        <f t="shared" si="54"/>
        <v>0.46044975407617389</v>
      </c>
      <c r="W60" s="6">
        <f t="shared" si="55"/>
        <v>0.50657319518315214</v>
      </c>
      <c r="X60" s="6">
        <f t="shared" si="56"/>
        <v>0.45862499333605466</v>
      </c>
      <c r="Y60" s="6">
        <f t="shared" si="57"/>
        <v>0.39798097809924271</v>
      </c>
      <c r="Z60" s="6">
        <f t="shared" si="58"/>
        <v>0.4566370911873503</v>
      </c>
      <c r="AA60" s="6">
        <f t="shared" si="59"/>
        <v>0.37154657525846796</v>
      </c>
      <c r="AB60" s="6">
        <f t="shared" si="60"/>
        <v>0.32703590873206156</v>
      </c>
      <c r="AC60" s="6">
        <f t="shared" si="61"/>
        <v>0.32768338070037023</v>
      </c>
      <c r="AD60" s="6">
        <f t="shared" si="62"/>
        <v>0.33026504537521145</v>
      </c>
      <c r="AE60" s="6">
        <f t="shared" si="63"/>
        <v>0.33549892598748904</v>
      </c>
    </row>
    <row r="61" spans="1:32" x14ac:dyDescent="0.25">
      <c r="A61" s="9" t="s">
        <v>32</v>
      </c>
      <c r="B61" s="114">
        <v>9.2841999999999985</v>
      </c>
      <c r="C61" s="114">
        <v>9.031600000000001</v>
      </c>
      <c r="D61" s="114">
        <v>10.142099999999999</v>
      </c>
      <c r="E61" s="114">
        <v>13.742100000000001</v>
      </c>
      <c r="F61" s="114">
        <v>11.88</v>
      </c>
      <c r="G61" s="114">
        <v>15.100000000000001</v>
      </c>
      <c r="H61" s="114">
        <v>19.78</v>
      </c>
      <c r="I61" s="114">
        <v>15.580000000000002</v>
      </c>
      <c r="J61" s="114">
        <v>14.462200000000003</v>
      </c>
      <c r="K61" s="112">
        <v>14.005900000000004</v>
      </c>
      <c r="L61" s="113">
        <v>13.713700000000003</v>
      </c>
      <c r="M61" s="89">
        <v>16.913700000000002</v>
      </c>
      <c r="N61" s="89">
        <v>17.102599999999999</v>
      </c>
      <c r="O61" s="89">
        <v>12.9</v>
      </c>
      <c r="R61" s="6">
        <f t="shared" si="50"/>
        <v>0.15938098883610347</v>
      </c>
      <c r="S61" s="6">
        <f t="shared" si="51"/>
        <v>0.14462168146035428</v>
      </c>
      <c r="T61" s="6">
        <f t="shared" si="52"/>
        <v>0.15570007726283003</v>
      </c>
      <c r="U61" s="6">
        <f t="shared" si="53"/>
        <v>0.20567673536911116</v>
      </c>
      <c r="V61" s="6">
        <f t="shared" si="54"/>
        <v>0.17404209603642848</v>
      </c>
      <c r="W61" s="6">
        <f t="shared" si="55"/>
        <v>0.21059507152024798</v>
      </c>
      <c r="X61" s="6">
        <f t="shared" si="56"/>
        <v>0.26415397917387584</v>
      </c>
      <c r="Y61" s="6">
        <f t="shared" si="57"/>
        <v>0.20241980271630744</v>
      </c>
      <c r="Z61" s="6">
        <f t="shared" si="58"/>
        <v>0.17833355675071286</v>
      </c>
      <c r="AA61" s="6">
        <f t="shared" si="59"/>
        <v>0.17207284475656712</v>
      </c>
      <c r="AB61" s="6">
        <f t="shared" si="60"/>
        <v>0.16833779400193202</v>
      </c>
      <c r="AC61" s="6">
        <f t="shared" si="61"/>
        <v>0.2072677036706003</v>
      </c>
      <c r="AD61" s="6">
        <f t="shared" si="62"/>
        <v>0.21005544682164709</v>
      </c>
      <c r="AE61" s="6">
        <f t="shared" si="63"/>
        <v>0.15643519645914147</v>
      </c>
    </row>
    <row r="62" spans="1:32" x14ac:dyDescent="0.25">
      <c r="A62" s="9" t="s">
        <v>33</v>
      </c>
      <c r="B62" s="114">
        <v>2.6</v>
      </c>
      <c r="C62" s="114">
        <v>4.6421000000000001</v>
      </c>
      <c r="D62" s="114">
        <v>4.6421000000000001</v>
      </c>
      <c r="E62" s="114">
        <v>3.5</v>
      </c>
      <c r="F62" s="114">
        <v>3.5</v>
      </c>
      <c r="G62" s="114">
        <v>3.7316000000000003</v>
      </c>
      <c r="H62" s="114">
        <v>5.5</v>
      </c>
      <c r="I62" s="114">
        <v>9.35</v>
      </c>
      <c r="J62" s="114">
        <v>9.8999999999999986</v>
      </c>
      <c r="K62" s="112">
        <v>8.8000000000000007</v>
      </c>
      <c r="L62" s="113">
        <v>5.5</v>
      </c>
      <c r="M62" s="89">
        <v>6.9105999999999996</v>
      </c>
      <c r="N62" s="89">
        <v>5.6105</v>
      </c>
      <c r="O62" s="89">
        <v>5.3525999999999998</v>
      </c>
      <c r="R62" s="6">
        <f t="shared" si="50"/>
        <v>4.463395564225988E-2</v>
      </c>
      <c r="S62" s="6">
        <f t="shared" si="51"/>
        <v>7.4333264040381611E-2</v>
      </c>
      <c r="T62" s="6">
        <f t="shared" si="52"/>
        <v>7.1264859216708915E-2</v>
      </c>
      <c r="U62" s="6">
        <f t="shared" si="53"/>
        <v>5.2384175183697465E-2</v>
      </c>
      <c r="V62" s="6">
        <f t="shared" si="54"/>
        <v>5.1275028293560565E-2</v>
      </c>
      <c r="W62" s="6">
        <f t="shared" si="55"/>
        <v>5.2043481383109762E-2</v>
      </c>
      <c r="X62" s="6">
        <f t="shared" si="56"/>
        <v>7.3450297545819859E-2</v>
      </c>
      <c r="Y62" s="6">
        <f t="shared" si="57"/>
        <v>0.12147786620009461</v>
      </c>
      <c r="Z62" s="6">
        <f t="shared" si="58"/>
        <v>0.12207701538023653</v>
      </c>
      <c r="AA62" s="6">
        <f t="shared" si="59"/>
        <v>0.10811451130293592</v>
      </c>
      <c r="AB62" s="6">
        <f t="shared" si="60"/>
        <v>6.7513352852302866E-2</v>
      </c>
      <c r="AC62" s="6">
        <f t="shared" si="61"/>
        <v>8.4685443929243764E-2</v>
      </c>
      <c r="AD62" s="6">
        <f t="shared" si="62"/>
        <v>6.8908591932972246E-2</v>
      </c>
      <c r="AE62" s="6">
        <f t="shared" si="63"/>
        <v>6.4909692447069817E-2</v>
      </c>
    </row>
    <row r="63" spans="1:32" x14ac:dyDescent="0.25">
      <c r="A63" s="9" t="s">
        <v>34</v>
      </c>
      <c r="B63" s="114">
        <v>1</v>
      </c>
      <c r="C63" s="114"/>
      <c r="D63" s="114"/>
      <c r="E63" s="114"/>
      <c r="F63" s="114">
        <v>0.5</v>
      </c>
      <c r="G63" s="114">
        <v>1</v>
      </c>
      <c r="H63" s="114">
        <v>1.3</v>
      </c>
      <c r="I63" s="114">
        <v>1.3</v>
      </c>
      <c r="J63" s="114"/>
      <c r="K63" s="112">
        <v>1</v>
      </c>
      <c r="L63" s="113"/>
      <c r="M63" s="89">
        <v>1</v>
      </c>
      <c r="N63" s="89">
        <v>1</v>
      </c>
      <c r="O63" s="89">
        <v>1.8</v>
      </c>
      <c r="R63" s="6">
        <f t="shared" si="50"/>
        <v>1.71669060162538E-2</v>
      </c>
      <c r="S63" s="6">
        <f t="shared" si="51"/>
        <v>0</v>
      </c>
      <c r="T63" s="6">
        <f t="shared" si="52"/>
        <v>0</v>
      </c>
      <c r="U63" s="6">
        <f t="shared" si="53"/>
        <v>0</v>
      </c>
      <c r="V63" s="6">
        <f t="shared" si="54"/>
        <v>7.3250040419372241E-3</v>
      </c>
      <c r="W63" s="6">
        <f t="shared" si="55"/>
        <v>1.3946693478162117E-2</v>
      </c>
      <c r="X63" s="6">
        <f t="shared" si="56"/>
        <v>1.7360979419921058E-2</v>
      </c>
      <c r="Y63" s="6">
        <f t="shared" si="57"/>
        <v>1.6889970701617435E-2</v>
      </c>
      <c r="Z63" s="6">
        <f t="shared" si="58"/>
        <v>0</v>
      </c>
      <c r="AA63" s="6">
        <f t="shared" si="59"/>
        <v>1.2285739920788174E-2</v>
      </c>
      <c r="AB63" s="6">
        <f t="shared" si="60"/>
        <v>0</v>
      </c>
      <c r="AC63" s="6">
        <f t="shared" si="61"/>
        <v>1.2254427101734114E-2</v>
      </c>
      <c r="AD63" s="6">
        <f t="shared" si="62"/>
        <v>1.2282076808300908E-2</v>
      </c>
      <c r="AE63" s="6">
        <f t="shared" si="63"/>
        <v>2.1828166947787185E-2</v>
      </c>
    </row>
    <row r="64" spans="1:32" x14ac:dyDescent="0.25">
      <c r="A64" s="8" t="s">
        <v>35</v>
      </c>
      <c r="B64" s="98"/>
      <c r="C64" s="98"/>
      <c r="D64" s="98"/>
      <c r="E64" s="98"/>
      <c r="F64" s="98"/>
      <c r="G64" s="98"/>
      <c r="H64" s="98"/>
      <c r="I64" s="98"/>
      <c r="J64" s="98"/>
      <c r="K64" s="98"/>
      <c r="L64" s="98"/>
      <c r="M64" s="98"/>
      <c r="N64" s="98"/>
      <c r="O64" s="101">
        <v>0.9</v>
      </c>
      <c r="R64" s="6"/>
      <c r="S64" s="6"/>
      <c r="T64" s="6"/>
      <c r="U64" s="6"/>
      <c r="V64" s="6"/>
      <c r="W64" s="6"/>
      <c r="X64" s="6"/>
      <c r="Y64" s="6"/>
      <c r="Z64" s="6"/>
      <c r="AA64" s="6"/>
      <c r="AB64" s="6"/>
      <c r="AC64" s="6"/>
      <c r="AD64" s="6"/>
      <c r="AE64" s="6">
        <f t="shared" si="63"/>
        <v>1.0914083473893593E-2</v>
      </c>
    </row>
    <row r="65" spans="1:32" s="1" customFormat="1" x14ac:dyDescent="0.25">
      <c r="A65" s="51" t="s">
        <v>68</v>
      </c>
      <c r="B65" s="115">
        <f t="shared" ref="B65:N65" si="64">SUM(B55:B63)</f>
        <v>5825.1615000000002</v>
      </c>
      <c r="C65" s="115">
        <f t="shared" si="64"/>
        <v>6244.9833999999992</v>
      </c>
      <c r="D65" s="115">
        <f t="shared" si="64"/>
        <v>6513.8696000000009</v>
      </c>
      <c r="E65" s="115">
        <f t="shared" si="64"/>
        <v>6681.4070999999985</v>
      </c>
      <c r="F65" s="115">
        <f t="shared" si="64"/>
        <v>6825.9348000000055</v>
      </c>
      <c r="G65" s="115">
        <f t="shared" si="64"/>
        <v>7170.1583000000019</v>
      </c>
      <c r="H65" s="115">
        <f t="shared" si="64"/>
        <v>7488.056800000003</v>
      </c>
      <c r="I65" s="115">
        <f t="shared" si="64"/>
        <v>7696.8754000000017</v>
      </c>
      <c r="J65" s="115">
        <f t="shared" si="64"/>
        <v>8109.6347000000005</v>
      </c>
      <c r="K65" s="115">
        <f t="shared" si="64"/>
        <v>8139.5179000000071</v>
      </c>
      <c r="L65" s="115">
        <f t="shared" si="64"/>
        <v>8146.536600000004</v>
      </c>
      <c r="M65" s="115">
        <f t="shared" si="64"/>
        <v>8160.3162000000048</v>
      </c>
      <c r="N65" s="115">
        <f t="shared" si="64"/>
        <v>8141.9455000000053</v>
      </c>
      <c r="O65" s="115">
        <f>SUM(O55:O64)</f>
        <v>8246.2260999999999</v>
      </c>
      <c r="P65"/>
      <c r="R65" s="52">
        <f>SUM(R55:R63)</f>
        <v>100</v>
      </c>
      <c r="S65" s="52">
        <f t="shared" ref="S65:AB65" si="65">SUM(S55:S63)</f>
        <v>99.999999999999986</v>
      </c>
      <c r="T65" s="52">
        <f t="shared" si="65"/>
        <v>100.00000000000003</v>
      </c>
      <c r="U65" s="52">
        <f t="shared" si="65"/>
        <v>100.00000000000001</v>
      </c>
      <c r="V65" s="52">
        <f t="shared" si="65"/>
        <v>99.999999999999986</v>
      </c>
      <c r="W65" s="52">
        <f t="shared" si="65"/>
        <v>100</v>
      </c>
      <c r="X65" s="52">
        <f t="shared" si="65"/>
        <v>99.999999999999986</v>
      </c>
      <c r="Y65" s="52">
        <f t="shared" si="65"/>
        <v>99.999999999999986</v>
      </c>
      <c r="Z65" s="52">
        <f t="shared" si="65"/>
        <v>99.999999999999986</v>
      </c>
      <c r="AA65" s="52">
        <f t="shared" si="65"/>
        <v>99.999999999999943</v>
      </c>
      <c r="AB65" s="52">
        <f t="shared" si="65"/>
        <v>99.999999999999972</v>
      </c>
      <c r="AC65" s="52">
        <f t="shared" ref="AC65:AD65" si="66">SUM(AC55:AC63)</f>
        <v>99.999999999999986</v>
      </c>
      <c r="AD65" s="52">
        <f t="shared" si="66"/>
        <v>100</v>
      </c>
      <c r="AE65" s="45">
        <f t="shared" ref="AE65:AF65" si="67">SUM(AE55:AE64)</f>
        <v>100.00000000000004</v>
      </c>
      <c r="AF65"/>
    </row>
  </sheetData>
  <pageMargins left="0.70866141732283472" right="0.70866141732283472" top="0.74803149606299213" bottom="0.74803149606299213" header="0.31496062992125984" footer="0.31496062992125984"/>
  <pageSetup paperSize="9" scale="74" orientation="landscape" r:id="rId1"/>
  <rowBreaks count="1" manualBreakCount="1">
    <brk id="40"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53"/>
  <sheetViews>
    <sheetView topLeftCell="A10" workbookViewId="0">
      <selection activeCell="B38" sqref="B38:I52"/>
    </sheetView>
  </sheetViews>
  <sheetFormatPr defaultRowHeight="15" x14ac:dyDescent="0.25"/>
  <cols>
    <col min="1" max="1" width="13.42578125" customWidth="1"/>
    <col min="5" max="5" width="10.85546875" bestFit="1" customWidth="1"/>
    <col min="7" max="7" width="9.7109375" bestFit="1" customWidth="1"/>
    <col min="9" max="9" width="16.28515625" bestFit="1" customWidth="1"/>
  </cols>
  <sheetData>
    <row r="1" spans="1:9" ht="18.75" x14ac:dyDescent="0.3">
      <c r="A1" s="10" t="s">
        <v>190</v>
      </c>
    </row>
    <row r="3" spans="1:9" s="36" customFormat="1" x14ac:dyDescent="0.25">
      <c r="A3" s="65" t="s">
        <v>171</v>
      </c>
      <c r="B3" s="65" t="s">
        <v>17</v>
      </c>
      <c r="C3" s="65" t="s">
        <v>0</v>
      </c>
      <c r="D3" s="65" t="s">
        <v>1</v>
      </c>
      <c r="E3" s="65" t="s">
        <v>160</v>
      </c>
      <c r="F3" s="65" t="s">
        <v>26</v>
      </c>
      <c r="G3" s="65" t="s">
        <v>188</v>
      </c>
      <c r="H3" s="65" t="s">
        <v>2</v>
      </c>
      <c r="I3" s="65" t="s">
        <v>106</v>
      </c>
    </row>
    <row r="4" spans="1:9" x14ac:dyDescent="0.25">
      <c r="A4" t="s">
        <v>4</v>
      </c>
      <c r="B4" s="6">
        <f t="shared" ref="B4:I18" si="0">+B38/B21*100</f>
        <v>24.573257959095475</v>
      </c>
      <c r="C4" s="6">
        <f t="shared" si="0"/>
        <v>34.273504216716574</v>
      </c>
      <c r="D4" s="6">
        <f t="shared" si="0"/>
        <v>45.239007059844198</v>
      </c>
      <c r="E4" s="6">
        <f t="shared" si="0"/>
        <v>47.365809978827301</v>
      </c>
      <c r="F4" s="6">
        <f t="shared" si="0"/>
        <v>46.936596327299505</v>
      </c>
      <c r="G4" s="6">
        <f t="shared" si="0"/>
        <v>43.4695783892737</v>
      </c>
      <c r="H4" s="6">
        <f t="shared" si="0"/>
        <v>56.627801798200004</v>
      </c>
      <c r="I4" s="6">
        <f t="shared" si="0"/>
        <v>49.004158639737838</v>
      </c>
    </row>
    <row r="5" spans="1:9" x14ac:dyDescent="0.25">
      <c r="A5" t="s">
        <v>5</v>
      </c>
      <c r="B5" s="6">
        <f t="shared" si="0"/>
        <v>21.955220686927376</v>
      </c>
      <c r="C5" s="6">
        <f t="shared" si="0"/>
        <v>34.845757209009093</v>
      </c>
      <c r="D5" s="6">
        <f t="shared" si="0"/>
        <v>46.521937345685828</v>
      </c>
      <c r="E5" s="6">
        <f t="shared" si="0"/>
        <v>55.092342470899489</v>
      </c>
      <c r="F5" s="6">
        <f t="shared" si="0"/>
        <v>46.113392685899548</v>
      </c>
      <c r="G5" s="6">
        <f t="shared" si="0"/>
        <v>44.812264880698422</v>
      </c>
      <c r="H5" s="6">
        <f t="shared" si="0"/>
        <v>54.152501455629576</v>
      </c>
      <c r="I5" s="6">
        <f t="shared" si="0"/>
        <v>48.789083743818182</v>
      </c>
    </row>
    <row r="6" spans="1:9" x14ac:dyDescent="0.25">
      <c r="A6" t="s">
        <v>6</v>
      </c>
      <c r="B6" s="6">
        <f t="shared" si="0"/>
        <v>18.637900740190354</v>
      </c>
      <c r="C6" s="6">
        <f t="shared" si="0"/>
        <v>31.585047812228318</v>
      </c>
      <c r="D6" s="6">
        <f t="shared" si="0"/>
        <v>41.569318506990122</v>
      </c>
      <c r="E6" s="6">
        <f t="shared" si="0"/>
        <v>43.822851507701571</v>
      </c>
      <c r="F6" s="6">
        <f t="shared" si="0"/>
        <v>45.832476082707537</v>
      </c>
      <c r="G6" s="6">
        <f t="shared" si="0"/>
        <v>39.702691104747252</v>
      </c>
      <c r="H6" s="6">
        <f t="shared" si="0"/>
        <v>54.741203431940747</v>
      </c>
      <c r="I6" s="6">
        <f t="shared" si="0"/>
        <v>46.171297497698419</v>
      </c>
    </row>
    <row r="7" spans="1:9" x14ac:dyDescent="0.25">
      <c r="A7" t="s">
        <v>7</v>
      </c>
      <c r="B7" s="6">
        <f t="shared" si="0"/>
        <v>10.911707440954878</v>
      </c>
      <c r="C7" s="6">
        <f t="shared" si="0"/>
        <v>27.866691771794383</v>
      </c>
      <c r="D7" s="6">
        <f t="shared" si="0"/>
        <v>41.974022107261142</v>
      </c>
      <c r="E7" s="6">
        <f t="shared" si="0"/>
        <v>58.5228715493162</v>
      </c>
      <c r="F7" s="6">
        <f t="shared" si="0"/>
        <v>49.958626396359115</v>
      </c>
      <c r="G7" s="6">
        <f t="shared" si="0"/>
        <v>42.838127102333011</v>
      </c>
      <c r="H7" s="6">
        <f t="shared" si="0"/>
        <v>62.759662284285547</v>
      </c>
      <c r="I7" s="6">
        <f t="shared" si="0"/>
        <v>51.221062282511376</v>
      </c>
    </row>
    <row r="8" spans="1:9" x14ac:dyDescent="0.25">
      <c r="A8" t="s">
        <v>8</v>
      </c>
      <c r="B8" s="6">
        <f t="shared" si="0"/>
        <v>20.850622406639001</v>
      </c>
      <c r="C8" s="6">
        <f t="shared" si="0"/>
        <v>32.258064516129032</v>
      </c>
      <c r="D8" s="6">
        <f t="shared" si="0"/>
        <v>45.20900321543408</v>
      </c>
      <c r="E8" s="6">
        <f t="shared" si="0"/>
        <v>48.720685974034886</v>
      </c>
      <c r="F8" s="6">
        <f t="shared" si="0"/>
        <v>57.244611059044026</v>
      </c>
      <c r="G8" s="6">
        <f t="shared" si="0"/>
        <v>45.667308695477701</v>
      </c>
      <c r="H8" s="6">
        <f t="shared" si="0"/>
        <v>57.100860493839825</v>
      </c>
      <c r="I8" s="6">
        <f t="shared" si="0"/>
        <v>51.334422795735946</v>
      </c>
    </row>
    <row r="9" spans="1:9" x14ac:dyDescent="0.25">
      <c r="A9" t="s">
        <v>9</v>
      </c>
      <c r="B9" s="6">
        <f t="shared" si="0"/>
        <v>23.238151748213767</v>
      </c>
      <c r="C9" s="6">
        <f t="shared" si="0"/>
        <v>27.446129418732102</v>
      </c>
      <c r="D9" s="6">
        <f t="shared" si="0"/>
        <v>44.305735187037328</v>
      </c>
      <c r="E9" s="6">
        <f t="shared" si="0"/>
        <v>49.456097718652394</v>
      </c>
      <c r="F9" s="6">
        <f t="shared" si="0"/>
        <v>48.385594805110351</v>
      </c>
      <c r="G9" s="6">
        <f t="shared" si="0"/>
        <v>43.463851428396502</v>
      </c>
      <c r="H9" s="6">
        <f t="shared" si="0"/>
        <v>57.128476031217254</v>
      </c>
      <c r="I9" s="6">
        <f>+I43/I26*100</f>
        <v>48.830696193699865</v>
      </c>
    </row>
    <row r="10" spans="1:9" x14ac:dyDescent="0.25">
      <c r="A10" t="s">
        <v>10</v>
      </c>
      <c r="B10" s="6">
        <f t="shared" si="0"/>
        <v>20.020027639817627</v>
      </c>
      <c r="C10" s="6">
        <f t="shared" si="0"/>
        <v>28.92142135307131</v>
      </c>
      <c r="D10" s="6">
        <f t="shared" si="0"/>
        <v>40.355712134556903</v>
      </c>
      <c r="E10" s="6">
        <f t="shared" si="0"/>
        <v>49.955588958731866</v>
      </c>
      <c r="F10" s="6">
        <f t="shared" si="0"/>
        <v>49.992256465851042</v>
      </c>
      <c r="G10" s="6">
        <f t="shared" si="0"/>
        <v>42.282099669105463</v>
      </c>
      <c r="H10" s="6">
        <f t="shared" si="0"/>
        <v>50.766859718639445</v>
      </c>
      <c r="I10" s="6">
        <f t="shared" si="0"/>
        <v>45.691821771724037</v>
      </c>
    </row>
    <row r="11" spans="1:9" x14ac:dyDescent="0.25">
      <c r="A11" t="s">
        <v>11</v>
      </c>
      <c r="B11" s="6">
        <f t="shared" si="0"/>
        <v>26.473178348181715</v>
      </c>
      <c r="C11" s="6">
        <f t="shared" si="0"/>
        <v>32.463183052081632</v>
      </c>
      <c r="D11" s="6">
        <f t="shared" si="0"/>
        <v>36.242122140555288</v>
      </c>
      <c r="E11" s="6">
        <f t="shared" si="0"/>
        <v>46.691828443692579</v>
      </c>
      <c r="F11" s="6">
        <f t="shared" si="0"/>
        <v>50.545152032547357</v>
      </c>
      <c r="G11" s="6">
        <f t="shared" si="0"/>
        <v>42.551238884871879</v>
      </c>
      <c r="H11" s="6">
        <f t="shared" si="0"/>
        <v>54.785119107081051</v>
      </c>
      <c r="I11" s="6">
        <f t="shared" si="0"/>
        <v>48.220255077418336</v>
      </c>
    </row>
    <row r="12" spans="1:9" x14ac:dyDescent="0.25">
      <c r="A12" t="s">
        <v>24</v>
      </c>
      <c r="B12" s="6">
        <f t="shared" si="0"/>
        <v>17.154577661756484</v>
      </c>
      <c r="C12" s="6">
        <f t="shared" si="0"/>
        <v>27.190653212958043</v>
      </c>
      <c r="D12" s="6">
        <f t="shared" si="0"/>
        <v>40.718014963130422</v>
      </c>
      <c r="E12" s="6">
        <f t="shared" si="0"/>
        <v>50.598968788049362</v>
      </c>
      <c r="F12" s="6">
        <f t="shared" si="0"/>
        <v>54.419047619047603</v>
      </c>
      <c r="G12" s="6">
        <f t="shared" si="0"/>
        <v>41.249630842230616</v>
      </c>
      <c r="H12" s="6">
        <f t="shared" si="0"/>
        <v>63.946711883294483</v>
      </c>
      <c r="I12" s="6">
        <f t="shared" si="0"/>
        <v>50.75071479889094</v>
      </c>
    </row>
    <row r="13" spans="1:9" x14ac:dyDescent="0.25">
      <c r="A13" t="s">
        <v>12</v>
      </c>
      <c r="B13" s="6">
        <f t="shared" si="0"/>
        <v>12.647432030453684</v>
      </c>
      <c r="C13" s="6">
        <f t="shared" si="0"/>
        <v>18.039293510617185</v>
      </c>
      <c r="D13" s="6">
        <f t="shared" si="0"/>
        <v>25.047416649528113</v>
      </c>
      <c r="E13" s="6">
        <f t="shared" si="0"/>
        <v>28.898332788492986</v>
      </c>
      <c r="F13" s="6">
        <f t="shared" si="0"/>
        <v>28.659095072357569</v>
      </c>
      <c r="G13" s="6">
        <f t="shared" si="0"/>
        <v>25.914402700256584</v>
      </c>
      <c r="H13" s="6">
        <f t="shared" si="0"/>
        <v>47.130528998210067</v>
      </c>
      <c r="I13" s="6">
        <f t="shared" si="0"/>
        <v>34.633543767222228</v>
      </c>
    </row>
    <row r="14" spans="1:9" x14ac:dyDescent="0.25">
      <c r="A14" t="s">
        <v>13</v>
      </c>
      <c r="B14" s="6">
        <f t="shared" si="0"/>
        <v>11.500330469266361</v>
      </c>
      <c r="C14" s="6">
        <f t="shared" si="0"/>
        <v>17.497886728655956</v>
      </c>
      <c r="D14" s="6">
        <f t="shared" si="0"/>
        <v>23.825813293196045</v>
      </c>
      <c r="E14" s="6">
        <f t="shared" si="0"/>
        <v>32.101995431538484</v>
      </c>
      <c r="F14" s="6">
        <f t="shared" si="0"/>
        <v>26.467093518940864</v>
      </c>
      <c r="G14" s="6">
        <f t="shared" si="0"/>
        <v>25.800453072106272</v>
      </c>
      <c r="H14" s="6">
        <f t="shared" si="0"/>
        <v>49.318154559628994</v>
      </c>
      <c r="I14" s="6">
        <f t="shared" si="0"/>
        <v>33.784197364983385</v>
      </c>
    </row>
    <row r="15" spans="1:9" x14ac:dyDescent="0.25">
      <c r="A15" t="s">
        <v>14</v>
      </c>
      <c r="B15" s="6">
        <f t="shared" si="0"/>
        <v>12.591838219247839</v>
      </c>
      <c r="C15" s="6">
        <f t="shared" si="0"/>
        <v>17.872514859602376</v>
      </c>
      <c r="D15" s="6">
        <f t="shared" si="0"/>
        <v>29.931758116050656</v>
      </c>
      <c r="E15" s="6">
        <f t="shared" si="0"/>
        <v>31.97584166100712</v>
      </c>
      <c r="F15" s="6">
        <f t="shared" si="0"/>
        <v>32.835168676804756</v>
      </c>
      <c r="G15" s="6">
        <f t="shared" si="0"/>
        <v>28.850715961438635</v>
      </c>
      <c r="H15" s="6">
        <f t="shared" si="0"/>
        <v>50.867838493785314</v>
      </c>
      <c r="I15" s="6">
        <f t="shared" si="0"/>
        <v>38.028503653970674</v>
      </c>
    </row>
    <row r="16" spans="1:9" x14ac:dyDescent="0.25">
      <c r="A16" t="s">
        <v>15</v>
      </c>
      <c r="B16" s="6">
        <f t="shared" si="0"/>
        <v>15.72652446868207</v>
      </c>
      <c r="C16" s="6">
        <f t="shared" si="0"/>
        <v>26.803561617186617</v>
      </c>
      <c r="D16" s="6">
        <f t="shared" si="0"/>
        <v>33.723641821353503</v>
      </c>
      <c r="E16" s="6">
        <f t="shared" si="0"/>
        <v>44.994573266399009</v>
      </c>
      <c r="F16" s="6">
        <f t="shared" si="0"/>
        <v>54.794150272515537</v>
      </c>
      <c r="G16" s="6">
        <f t="shared" si="0"/>
        <v>42.72192610117969</v>
      </c>
      <c r="H16" s="6">
        <f t="shared" si="0"/>
        <v>51.781354058985855</v>
      </c>
      <c r="I16" s="6">
        <f t="shared" si="0"/>
        <v>46.304713422392481</v>
      </c>
    </row>
    <row r="17" spans="1:122" x14ac:dyDescent="0.25">
      <c r="A17" t="s">
        <v>16</v>
      </c>
      <c r="B17" s="6">
        <f t="shared" si="0"/>
        <v>29.067930489731442</v>
      </c>
      <c r="C17" s="6">
        <f t="shared" si="0"/>
        <v>30.757915148273213</v>
      </c>
      <c r="D17" s="6">
        <f t="shared" si="0"/>
        <v>47.830536909801076</v>
      </c>
      <c r="E17" s="6">
        <f t="shared" si="0"/>
        <v>39.602147505583943</v>
      </c>
      <c r="F17" s="6">
        <f t="shared" si="0"/>
        <v>64.048865619546262</v>
      </c>
      <c r="G17" s="6">
        <f t="shared" si="0"/>
        <v>43.628822078466051</v>
      </c>
      <c r="H17" s="6">
        <f t="shared" si="0"/>
        <v>52.466927264052309</v>
      </c>
      <c r="I17" s="6">
        <f t="shared" si="0"/>
        <v>48.027609320171528</v>
      </c>
    </row>
    <row r="18" spans="1:122" s="1" customFormat="1" x14ac:dyDescent="0.25">
      <c r="A18" s="44" t="s">
        <v>68</v>
      </c>
      <c r="B18" s="49">
        <f t="shared" si="0"/>
        <v>19.260694145537833</v>
      </c>
      <c r="C18" s="49">
        <f t="shared" si="0"/>
        <v>27.499253141594703</v>
      </c>
      <c r="D18" s="49">
        <f t="shared" si="0"/>
        <v>39.26744113622064</v>
      </c>
      <c r="E18" s="49">
        <f t="shared" si="0"/>
        <v>44.345300196075691</v>
      </c>
      <c r="F18" s="49">
        <f t="shared" si="0"/>
        <v>43.049606655825272</v>
      </c>
      <c r="G18" s="49">
        <f t="shared" si="0"/>
        <v>38.730936331345539</v>
      </c>
      <c r="H18" s="49">
        <f t="shared" si="0"/>
        <v>54.027173708370555</v>
      </c>
      <c r="I18" s="49">
        <f t="shared" si="0"/>
        <v>45.108876632241525</v>
      </c>
    </row>
    <row r="20" spans="1:122" s="12" customFormat="1" x14ac:dyDescent="0.25">
      <c r="A20" s="58" t="s">
        <v>68</v>
      </c>
      <c r="B20" s="66" t="s">
        <v>17</v>
      </c>
      <c r="C20" s="67" t="s">
        <v>0</v>
      </c>
      <c r="D20" s="67" t="s">
        <v>1</v>
      </c>
      <c r="E20" s="67" t="s">
        <v>25</v>
      </c>
      <c r="F20" s="67" t="s">
        <v>26</v>
      </c>
      <c r="G20" s="84" t="s">
        <v>188</v>
      </c>
      <c r="H20" s="67" t="s">
        <v>2</v>
      </c>
      <c r="I20" s="65" t="s">
        <v>106</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row>
    <row r="21" spans="1:122" s="8" customFormat="1" x14ac:dyDescent="0.25">
      <c r="A21" s="68" t="s">
        <v>4</v>
      </c>
      <c r="B21" s="88">
        <v>246.20259999999996</v>
      </c>
      <c r="C21" s="88">
        <v>150.50809999999998</v>
      </c>
      <c r="D21" s="88">
        <v>499.78440000000001</v>
      </c>
      <c r="E21" s="88">
        <v>637.56790000000035</v>
      </c>
      <c r="F21" s="88">
        <v>769.52639999999997</v>
      </c>
      <c r="G21" s="86">
        <v>2303.5894000000003</v>
      </c>
      <c r="H21" s="88">
        <v>1672.3501000000012</v>
      </c>
      <c r="I21" s="116">
        <f t="shared" ref="I21:I34" si="1">SUM(G21:H21)</f>
        <v>3975.9395000000013</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row>
    <row r="22" spans="1:122" s="8" customFormat="1" x14ac:dyDescent="0.25">
      <c r="A22" s="8" t="s">
        <v>5</v>
      </c>
      <c r="B22" s="86">
        <v>308.44599999999991</v>
      </c>
      <c r="C22" s="89">
        <v>217.63740000000004</v>
      </c>
      <c r="D22" s="89">
        <v>700.59979999999973</v>
      </c>
      <c r="E22" s="89">
        <v>678.00330000000008</v>
      </c>
      <c r="F22" s="89">
        <v>808.16499999999985</v>
      </c>
      <c r="G22" s="86">
        <v>2712.8514999999998</v>
      </c>
      <c r="H22" s="89">
        <v>2011.5007999999966</v>
      </c>
      <c r="I22" s="86">
        <f t="shared" si="1"/>
        <v>4724.3522999999968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row>
    <row r="23" spans="1:122" s="8" customFormat="1" x14ac:dyDescent="0.25">
      <c r="A23" s="8" t="s">
        <v>6</v>
      </c>
      <c r="B23" s="86">
        <v>284.50789999999984</v>
      </c>
      <c r="C23" s="89">
        <v>241.57000000000011</v>
      </c>
      <c r="D23" s="89">
        <v>408.52510000000018</v>
      </c>
      <c r="E23" s="89">
        <v>588.44869999999935</v>
      </c>
      <c r="F23" s="89">
        <v>777.68</v>
      </c>
      <c r="G23" s="86">
        <v>2300.7316999999994</v>
      </c>
      <c r="H23" s="89">
        <v>1736.6033999999995</v>
      </c>
      <c r="I23" s="86">
        <f t="shared" si="1"/>
        <v>4037.3350999999989</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row>
    <row r="24" spans="1:122" s="8" customFormat="1" x14ac:dyDescent="0.25">
      <c r="A24" s="8" t="s">
        <v>7</v>
      </c>
      <c r="B24" s="86">
        <v>118.13000000000001</v>
      </c>
      <c r="C24" s="89">
        <v>159.33000000000001</v>
      </c>
      <c r="D24" s="89">
        <v>268.69</v>
      </c>
      <c r="E24" s="89">
        <v>275.67000000000007</v>
      </c>
      <c r="F24" s="89">
        <v>290.04000000000013</v>
      </c>
      <c r="G24" s="86">
        <v>1111.8600000000004</v>
      </c>
      <c r="H24" s="89">
        <v>807.77999999999781</v>
      </c>
      <c r="I24" s="86">
        <f t="shared" si="1"/>
        <v>1919.6399999999981</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row>
    <row r="25" spans="1:122" s="8" customFormat="1" x14ac:dyDescent="0.25">
      <c r="A25" s="8" t="s">
        <v>8</v>
      </c>
      <c r="B25" s="86">
        <v>96.40000000000002</v>
      </c>
      <c r="C25" s="89">
        <v>110.05</v>
      </c>
      <c r="D25" s="89">
        <v>233.25</v>
      </c>
      <c r="E25" s="89">
        <v>290.39000000000016</v>
      </c>
      <c r="F25" s="89">
        <v>266.75000000000011</v>
      </c>
      <c r="G25" s="86">
        <v>996.84000000000026</v>
      </c>
      <c r="H25" s="89">
        <v>979.67000000000041</v>
      </c>
      <c r="I25" s="86">
        <f t="shared" si="1"/>
        <v>1976.5100000000007</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row>
    <row r="26" spans="1:122" s="8" customFormat="1" x14ac:dyDescent="0.25">
      <c r="A26" s="8" t="s">
        <v>9</v>
      </c>
      <c r="B26" s="86">
        <v>283.47219999999993</v>
      </c>
      <c r="C26" s="89">
        <v>235.04479999999992</v>
      </c>
      <c r="D26" s="89">
        <v>538.2161000000001</v>
      </c>
      <c r="E26" s="89">
        <v>903.36080000000015</v>
      </c>
      <c r="F26" s="89">
        <v>737.95599999999979</v>
      </c>
      <c r="G26" s="86">
        <v>2698.0499</v>
      </c>
      <c r="H26" s="89">
        <v>1745.0468999999996</v>
      </c>
      <c r="I26" s="86">
        <f t="shared" si="1"/>
        <v>4443.0967999999993</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row>
    <row r="27" spans="1:122" s="8" customFormat="1" x14ac:dyDescent="0.25">
      <c r="A27" s="8" t="s">
        <v>10</v>
      </c>
      <c r="B27" s="86">
        <v>262.73689999999999</v>
      </c>
      <c r="C27" s="89">
        <v>183.06500000000003</v>
      </c>
      <c r="D27" s="89">
        <v>351.97000000000014</v>
      </c>
      <c r="E27" s="89">
        <v>585.44000000000028</v>
      </c>
      <c r="F27" s="89">
        <v>581.12999999999988</v>
      </c>
      <c r="G27" s="86">
        <v>1964.3419000000004</v>
      </c>
      <c r="H27" s="89">
        <v>1319.7654999999982</v>
      </c>
      <c r="I27" s="86">
        <f t="shared" si="1"/>
        <v>3284.1073999999985</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row>
    <row r="28" spans="1:122" s="8" customFormat="1" x14ac:dyDescent="0.25">
      <c r="A28" s="8" t="s">
        <v>11</v>
      </c>
      <c r="B28" s="86">
        <v>222.11160000000007</v>
      </c>
      <c r="C28" s="89">
        <v>121.67630000000001</v>
      </c>
      <c r="D28" s="89">
        <v>314.96500000000003</v>
      </c>
      <c r="E28" s="89">
        <v>518.16689999999983</v>
      </c>
      <c r="F28" s="89">
        <v>580.47109999999998</v>
      </c>
      <c r="G28" s="86">
        <v>1757.3909000000001</v>
      </c>
      <c r="H28" s="89">
        <v>1517.5755999999994</v>
      </c>
      <c r="I28" s="86">
        <f t="shared" si="1"/>
        <v>3274.9664999999995</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row>
    <row r="29" spans="1:122" s="8" customFormat="1" x14ac:dyDescent="0.25">
      <c r="A29" s="8" t="s">
        <v>24</v>
      </c>
      <c r="B29" s="86">
        <v>160.88999999999996</v>
      </c>
      <c r="C29" s="89">
        <v>94.15</v>
      </c>
      <c r="D29" s="89">
        <v>185.79</v>
      </c>
      <c r="E29" s="89">
        <v>197.03029999999993</v>
      </c>
      <c r="F29" s="89">
        <v>262.50000000000006</v>
      </c>
      <c r="G29" s="86">
        <v>900.36029999999982</v>
      </c>
      <c r="H29" s="89">
        <v>648.25709999999958</v>
      </c>
      <c r="I29" s="86">
        <f t="shared" si="1"/>
        <v>1548.6173999999994</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row>
    <row r="30" spans="1:122" s="8" customFormat="1" x14ac:dyDescent="0.25">
      <c r="A30" s="8" t="s">
        <v>12</v>
      </c>
      <c r="B30" s="86">
        <v>240.36500000000001</v>
      </c>
      <c r="C30" s="89">
        <v>251.95</v>
      </c>
      <c r="D30" s="89">
        <v>437.61000000000013</v>
      </c>
      <c r="E30" s="89">
        <v>856.51999999999975</v>
      </c>
      <c r="F30" s="89">
        <v>1091.8000000000002</v>
      </c>
      <c r="G30" s="86">
        <v>2878.2449999999999</v>
      </c>
      <c r="H30" s="89">
        <v>2008.1502631578937</v>
      </c>
      <c r="I30" s="86">
        <f t="shared" si="1"/>
        <v>4886.3952631578941</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row>
    <row r="31" spans="1:122" s="8" customFormat="1" x14ac:dyDescent="0.25">
      <c r="A31" s="8" t="s">
        <v>13</v>
      </c>
      <c r="B31" s="86">
        <v>151.29999999999998</v>
      </c>
      <c r="C31" s="89">
        <v>118.30000000000001</v>
      </c>
      <c r="D31" s="89">
        <v>292.33000000000004</v>
      </c>
      <c r="E31" s="89">
        <v>496.88500000000005</v>
      </c>
      <c r="F31" s="89">
        <v>887.89499999999998</v>
      </c>
      <c r="G31" s="86">
        <v>1946.71</v>
      </c>
      <c r="H31" s="89">
        <v>1000.5199999999992</v>
      </c>
      <c r="I31" s="86">
        <f t="shared" si="1"/>
        <v>2947.2299999999991</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row>
    <row r="32" spans="1:122" s="8" customFormat="1" x14ac:dyDescent="0.25">
      <c r="A32" s="8" t="s">
        <v>14</v>
      </c>
      <c r="B32" s="86">
        <v>137.47</v>
      </c>
      <c r="C32" s="89">
        <v>146.37</v>
      </c>
      <c r="D32" s="89">
        <v>253.51000000000005</v>
      </c>
      <c r="E32" s="89">
        <v>412.27999999999952</v>
      </c>
      <c r="F32" s="89">
        <v>572.1</v>
      </c>
      <c r="G32" s="86">
        <v>1521.7299999999996</v>
      </c>
      <c r="H32" s="89">
        <v>1087.7600000000009</v>
      </c>
      <c r="I32" s="86">
        <f t="shared" si="1"/>
        <v>2609.4900000000007</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row>
    <row r="33" spans="1:122" s="8" customFormat="1" x14ac:dyDescent="0.25">
      <c r="A33" s="8" t="s">
        <v>15</v>
      </c>
      <c r="B33" s="86">
        <v>98.726200000000006</v>
      </c>
      <c r="C33" s="89">
        <v>190.19449999999998</v>
      </c>
      <c r="D33" s="89">
        <v>252.9196</v>
      </c>
      <c r="E33" s="89">
        <v>363.93900000000019</v>
      </c>
      <c r="F33" s="89">
        <v>591.56260000000009</v>
      </c>
      <c r="G33" s="86">
        <v>1497.3419000000004</v>
      </c>
      <c r="H33" s="89">
        <v>979.55259999999805</v>
      </c>
      <c r="I33" s="86">
        <f t="shared" si="1"/>
        <v>2476.8944999999985</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row>
    <row r="34" spans="1:122" s="8" customFormat="1" x14ac:dyDescent="0.25">
      <c r="A34" s="8" t="s">
        <v>16</v>
      </c>
      <c r="B34" s="95">
        <v>31.649999999999995</v>
      </c>
      <c r="C34" s="89">
        <v>29.910999999999998</v>
      </c>
      <c r="D34" s="89">
        <v>113.72859999999994</v>
      </c>
      <c r="E34" s="89">
        <v>53.904400000000003</v>
      </c>
      <c r="F34" s="89">
        <v>28.65</v>
      </c>
      <c r="G34" s="86">
        <v>257.84399999999994</v>
      </c>
      <c r="H34" s="89">
        <v>255.48990000000001</v>
      </c>
      <c r="I34" s="95">
        <f t="shared" si="1"/>
        <v>513.33389999999997</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row>
    <row r="35" spans="1:122" s="12" customFormat="1" x14ac:dyDescent="0.25">
      <c r="A35" s="50" t="s">
        <v>68</v>
      </c>
      <c r="B35" s="110">
        <f t="shared" ref="B35:I35" si="2">SUM(B21:B34)</f>
        <v>2642.4084000000003</v>
      </c>
      <c r="C35" s="110">
        <f t="shared" si="2"/>
        <v>2249.7571000000003</v>
      </c>
      <c r="D35" s="110">
        <f t="shared" si="2"/>
        <v>4851.8886000000011</v>
      </c>
      <c r="E35" s="110">
        <f t="shared" si="2"/>
        <v>6857.6063000000013</v>
      </c>
      <c r="F35" s="110">
        <f t="shared" si="2"/>
        <v>8246.226099999998</v>
      </c>
      <c r="G35" s="110">
        <f t="shared" si="2"/>
        <v>24847.886499999997</v>
      </c>
      <c r="H35" s="110">
        <f t="shared" si="2"/>
        <v>17770.022163157886</v>
      </c>
      <c r="I35" s="110">
        <f t="shared" si="2"/>
        <v>42617.908663157883</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row>
    <row r="37" spans="1:122" s="8" customFormat="1" x14ac:dyDescent="0.25">
      <c r="A37" s="50" t="s">
        <v>189</v>
      </c>
      <c r="B37" s="66" t="s">
        <v>17</v>
      </c>
      <c r="C37" s="66" t="s">
        <v>0</v>
      </c>
      <c r="D37" s="66" t="s">
        <v>1</v>
      </c>
      <c r="E37" s="66" t="s">
        <v>25</v>
      </c>
      <c r="F37" s="66" t="s">
        <v>26</v>
      </c>
      <c r="G37" s="85" t="s">
        <v>188</v>
      </c>
      <c r="H37" s="66" t="s">
        <v>2</v>
      </c>
      <c r="I37" s="66" t="s">
        <v>106</v>
      </c>
    </row>
    <row r="38" spans="1:122" s="8" customFormat="1" x14ac:dyDescent="0.25">
      <c r="A38" s="8" t="s">
        <v>4</v>
      </c>
      <c r="B38" s="86">
        <v>60.499999999999986</v>
      </c>
      <c r="C38" s="86">
        <v>51.584399999999995</v>
      </c>
      <c r="D38" s="86">
        <v>226.09749999999997</v>
      </c>
      <c r="E38" s="86">
        <v>301.98919999999981</v>
      </c>
      <c r="F38" s="86">
        <v>361.18950000000007</v>
      </c>
      <c r="G38" s="86">
        <v>1001.3605999999999</v>
      </c>
      <c r="H38" s="86">
        <v>947.0151000000003</v>
      </c>
      <c r="I38" s="86">
        <f t="shared" ref="I38:I51" si="3">SUM(G38:H38)</f>
        <v>1948.3757000000001</v>
      </c>
      <c r="J38" s="46"/>
    </row>
    <row r="39" spans="1:122" s="8" customFormat="1" x14ac:dyDescent="0.25">
      <c r="A39" s="8" t="s">
        <v>5</v>
      </c>
      <c r="B39" s="86">
        <v>67.72</v>
      </c>
      <c r="C39" s="86">
        <v>75.837399999999974</v>
      </c>
      <c r="D39" s="86">
        <v>325.93260000000009</v>
      </c>
      <c r="E39" s="86">
        <v>373.52790000000016</v>
      </c>
      <c r="F39" s="86">
        <v>372.67230000000001</v>
      </c>
      <c r="G39" s="86">
        <v>1215.6902000000002</v>
      </c>
      <c r="H39" s="86">
        <v>1089.2779999999987</v>
      </c>
      <c r="I39" s="86">
        <f t="shared" si="3"/>
        <v>2304.9681999999989</v>
      </c>
      <c r="J39" s="46"/>
    </row>
    <row r="40" spans="1:122" s="8" customFormat="1" x14ac:dyDescent="0.25">
      <c r="A40" s="8" t="s">
        <v>6</v>
      </c>
      <c r="B40" s="86">
        <v>53.026299999999999</v>
      </c>
      <c r="C40" s="86">
        <v>76.299999999999983</v>
      </c>
      <c r="D40" s="86">
        <v>169.82109999999997</v>
      </c>
      <c r="E40" s="86">
        <v>257.875</v>
      </c>
      <c r="F40" s="86">
        <v>356.42999999999995</v>
      </c>
      <c r="G40" s="86">
        <v>913.4523999999999</v>
      </c>
      <c r="H40" s="86">
        <v>950.63759999999934</v>
      </c>
      <c r="I40" s="86">
        <f t="shared" si="3"/>
        <v>1864.0899999999992</v>
      </c>
      <c r="J40" s="46"/>
    </row>
    <row r="41" spans="1:122" s="8" customFormat="1" x14ac:dyDescent="0.25">
      <c r="A41" s="8" t="s">
        <v>7</v>
      </c>
      <c r="B41" s="86">
        <v>12.889999999999999</v>
      </c>
      <c r="C41" s="86">
        <v>44.399999999999991</v>
      </c>
      <c r="D41" s="86">
        <v>112.77999999999997</v>
      </c>
      <c r="E41" s="86">
        <v>161.33000000000001</v>
      </c>
      <c r="F41" s="86">
        <v>144.90000000000003</v>
      </c>
      <c r="G41" s="86">
        <v>476.3</v>
      </c>
      <c r="H41" s="86">
        <v>506.96000000000038</v>
      </c>
      <c r="I41" s="86">
        <f t="shared" si="3"/>
        <v>983.26000000000045</v>
      </c>
      <c r="J41" s="46"/>
    </row>
    <row r="42" spans="1:122" s="8" customFormat="1" x14ac:dyDescent="0.25">
      <c r="A42" s="8" t="s">
        <v>8</v>
      </c>
      <c r="B42" s="86">
        <v>20.100000000000001</v>
      </c>
      <c r="C42" s="86">
        <v>35.5</v>
      </c>
      <c r="D42" s="86">
        <v>105.44999999999999</v>
      </c>
      <c r="E42" s="86">
        <v>141.47999999999999</v>
      </c>
      <c r="F42" s="86">
        <v>152.70000000000002</v>
      </c>
      <c r="G42" s="86">
        <v>455.23</v>
      </c>
      <c r="H42" s="86">
        <v>559.40000000000077</v>
      </c>
      <c r="I42" s="86">
        <f t="shared" si="3"/>
        <v>1014.6300000000008</v>
      </c>
      <c r="J42" s="46"/>
    </row>
    <row r="43" spans="1:122" s="8" customFormat="1" x14ac:dyDescent="0.25">
      <c r="A43" s="8" t="s">
        <v>9</v>
      </c>
      <c r="B43" s="86">
        <v>65.873700000000014</v>
      </c>
      <c r="C43" s="86">
        <v>64.510700000000014</v>
      </c>
      <c r="D43" s="86">
        <v>238.46060000000006</v>
      </c>
      <c r="E43" s="86">
        <v>446.76700000000011</v>
      </c>
      <c r="F43" s="86">
        <v>357.06440000000003</v>
      </c>
      <c r="G43" s="86">
        <v>1172.6764000000003</v>
      </c>
      <c r="H43" s="86">
        <v>996.9186999999996</v>
      </c>
      <c r="I43" s="86">
        <f t="shared" si="3"/>
        <v>2169.5951</v>
      </c>
      <c r="J43" s="46"/>
    </row>
    <row r="44" spans="1:122" s="8" customFormat="1" x14ac:dyDescent="0.25">
      <c r="A44" s="8" t="s">
        <v>10</v>
      </c>
      <c r="B44" s="86">
        <v>52.6</v>
      </c>
      <c r="C44" s="86">
        <v>52.945</v>
      </c>
      <c r="D44" s="86">
        <v>142.04</v>
      </c>
      <c r="E44" s="86">
        <v>292.45999999999998</v>
      </c>
      <c r="F44" s="86">
        <v>290.5200000000001</v>
      </c>
      <c r="G44" s="86">
        <v>830.56500000000005</v>
      </c>
      <c r="H44" s="86">
        <v>670.00349999999958</v>
      </c>
      <c r="I44" s="86">
        <f t="shared" si="3"/>
        <v>1500.5684999999996</v>
      </c>
      <c r="J44" s="46"/>
    </row>
    <row r="45" spans="1:122" s="8" customFormat="1" x14ac:dyDescent="0.25">
      <c r="A45" s="8" t="s">
        <v>11</v>
      </c>
      <c r="B45" s="86">
        <v>58.79999999999999</v>
      </c>
      <c r="C45" s="86">
        <v>39.5</v>
      </c>
      <c r="D45" s="86">
        <v>114.14999999999998</v>
      </c>
      <c r="E45" s="86">
        <v>241.94159999999999</v>
      </c>
      <c r="F45" s="86">
        <v>293.39999999999998</v>
      </c>
      <c r="G45" s="86">
        <v>747.7915999999999</v>
      </c>
      <c r="H45" s="86">
        <v>831.40559999999948</v>
      </c>
      <c r="I45" s="86">
        <f t="shared" si="3"/>
        <v>1579.1971999999994</v>
      </c>
      <c r="J45" s="46"/>
    </row>
    <row r="46" spans="1:122" s="8" customFormat="1" x14ac:dyDescent="0.25">
      <c r="A46" s="8" t="s">
        <v>24</v>
      </c>
      <c r="B46" s="86">
        <v>27.6</v>
      </c>
      <c r="C46" s="86">
        <v>25.6</v>
      </c>
      <c r="D46" s="86">
        <v>75.650000000000006</v>
      </c>
      <c r="E46" s="86">
        <v>99.695299999999989</v>
      </c>
      <c r="F46" s="86">
        <v>142.85</v>
      </c>
      <c r="G46" s="86">
        <v>371.39530000000002</v>
      </c>
      <c r="H46" s="86">
        <v>414.53909999999991</v>
      </c>
      <c r="I46" s="86">
        <f t="shared" si="3"/>
        <v>785.93439999999987</v>
      </c>
      <c r="J46" s="46"/>
    </row>
    <row r="47" spans="1:122" s="8" customFormat="1" x14ac:dyDescent="0.25">
      <c r="A47" s="8" t="s">
        <v>12</v>
      </c>
      <c r="B47" s="86">
        <v>30.4</v>
      </c>
      <c r="C47" s="86">
        <v>45.449999999999996</v>
      </c>
      <c r="D47" s="86">
        <v>109.61000000000001</v>
      </c>
      <c r="E47" s="86">
        <v>247.52000000000007</v>
      </c>
      <c r="F47" s="86">
        <v>312.90000000000003</v>
      </c>
      <c r="G47" s="86">
        <v>745.88000000000011</v>
      </c>
      <c r="H47" s="86">
        <v>946.45184210526293</v>
      </c>
      <c r="I47" s="86">
        <f t="shared" si="3"/>
        <v>1692.3318421052631</v>
      </c>
      <c r="J47" s="46"/>
    </row>
    <row r="48" spans="1:122" s="8" customFormat="1" x14ac:dyDescent="0.25">
      <c r="A48" s="8" t="s">
        <v>13</v>
      </c>
      <c r="B48" s="86">
        <v>17.400000000000002</v>
      </c>
      <c r="C48" s="86">
        <v>20.7</v>
      </c>
      <c r="D48" s="86">
        <v>69.650000000000006</v>
      </c>
      <c r="E48" s="86">
        <v>159.51</v>
      </c>
      <c r="F48" s="86">
        <v>235</v>
      </c>
      <c r="G48" s="86">
        <v>502.26</v>
      </c>
      <c r="H48" s="86">
        <v>493.43799999999965</v>
      </c>
      <c r="I48" s="86">
        <f t="shared" si="3"/>
        <v>995.69799999999964</v>
      </c>
      <c r="J48" s="46"/>
    </row>
    <row r="49" spans="1:10" s="8" customFormat="1" x14ac:dyDescent="0.25">
      <c r="A49" s="8" t="s">
        <v>14</v>
      </c>
      <c r="B49" s="86">
        <v>17.310000000000002</v>
      </c>
      <c r="C49" s="86">
        <v>26.16</v>
      </c>
      <c r="D49" s="86">
        <v>75.880000000000024</v>
      </c>
      <c r="E49" s="86">
        <v>131.83000000000001</v>
      </c>
      <c r="F49" s="86">
        <v>187.85</v>
      </c>
      <c r="G49" s="86">
        <v>439.03000000000003</v>
      </c>
      <c r="H49" s="86">
        <v>553.3199999999996</v>
      </c>
      <c r="I49" s="86">
        <f t="shared" si="3"/>
        <v>992.34999999999968</v>
      </c>
      <c r="J49" s="46"/>
    </row>
    <row r="50" spans="1:10" s="8" customFormat="1" x14ac:dyDescent="0.25">
      <c r="A50" s="8" t="s">
        <v>15</v>
      </c>
      <c r="B50" s="86">
        <v>15.526199999999999</v>
      </c>
      <c r="C50" s="86">
        <v>50.978899999999996</v>
      </c>
      <c r="D50" s="86">
        <v>85.293699999999987</v>
      </c>
      <c r="E50" s="86">
        <v>163.75279999999998</v>
      </c>
      <c r="F50" s="86">
        <v>324.14170000000007</v>
      </c>
      <c r="G50" s="86">
        <v>639.69330000000002</v>
      </c>
      <c r="H50" s="86">
        <v>507.22560000000044</v>
      </c>
      <c r="I50" s="86">
        <f t="shared" si="3"/>
        <v>1146.9189000000006</v>
      </c>
      <c r="J50" s="46"/>
    </row>
    <row r="51" spans="1:10" s="8" customFormat="1" x14ac:dyDescent="0.25">
      <c r="A51" s="8" t="s">
        <v>16</v>
      </c>
      <c r="B51" s="86">
        <v>9.1999999999999993</v>
      </c>
      <c r="C51" s="86">
        <v>9.1999999999999993</v>
      </c>
      <c r="D51" s="86">
        <v>54.396999999999998</v>
      </c>
      <c r="E51" s="86">
        <v>21.347299999999994</v>
      </c>
      <c r="F51" s="86">
        <v>18.350000000000001</v>
      </c>
      <c r="G51" s="86">
        <v>112.49429999999998</v>
      </c>
      <c r="H51" s="86">
        <v>134.04769999999999</v>
      </c>
      <c r="I51" s="86">
        <f t="shared" si="3"/>
        <v>246.54199999999997</v>
      </c>
      <c r="J51" s="46"/>
    </row>
    <row r="52" spans="1:10" s="12" customFormat="1" x14ac:dyDescent="0.25">
      <c r="A52" s="51" t="s">
        <v>68</v>
      </c>
      <c r="B52" s="110">
        <f>SUM(B38:B51)</f>
        <v>508.94619999999998</v>
      </c>
      <c r="C52" s="110">
        <f t="shared" ref="C52:I52" si="4">SUM(C38:C51)</f>
        <v>618.66639999999995</v>
      </c>
      <c r="D52" s="110">
        <f t="shared" si="4"/>
        <v>1905.2125000000003</v>
      </c>
      <c r="E52" s="110">
        <f t="shared" si="4"/>
        <v>3041.0260999999996</v>
      </c>
      <c r="F52" s="110">
        <f t="shared" si="4"/>
        <v>3549.9679000000001</v>
      </c>
      <c r="G52" s="110">
        <f t="shared" si="4"/>
        <v>9623.8191000000024</v>
      </c>
      <c r="H52" s="110">
        <f t="shared" si="4"/>
        <v>9600.6407421052591</v>
      </c>
      <c r="I52" s="110">
        <f t="shared" si="4"/>
        <v>19224.459842105261</v>
      </c>
      <c r="J52" s="63"/>
    </row>
    <row r="53" spans="1:10" s="8" customFormat="1" x14ac:dyDescent="0.25"/>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vt:lpstr>
      <vt:lpstr>explanations</vt:lpstr>
      <vt:lpstr>definitions</vt:lpstr>
      <vt:lpstr>total</vt:lpstr>
      <vt:lpstr>Function-university</vt:lpstr>
      <vt:lpstr>Function-field</vt:lpstr>
      <vt:lpstr>temporary personnel</vt:lpstr>
      <vt:lpstr>Age-function</vt:lpstr>
      <vt:lpstr>Function-female-university</vt:lpstr>
      <vt:lpstr>Function-female-field</vt:lpstr>
      <vt:lpstr>% Femaly by function</vt:lpstr>
      <vt:lpstr>Scientific personnel-university</vt:lpstr>
      <vt:lpstr>Scientific personnel-field</vt:lpstr>
      <vt:lpstr>Foreign scientific personnel</vt:lpstr>
      <vt:lpstr>Foreign sc. personnel-uni</vt:lpstr>
      <vt:lpstr>Foreign sc. personnel-field</vt:lpstr>
      <vt:lpstr>Foreign sc. personnel-function</vt:lpstr>
      <vt:lpstr>'Age-function'!Print_Area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Robine Hofman</cp:lastModifiedBy>
  <cp:lastPrinted>2014-07-01T09:22:15Z</cp:lastPrinted>
  <dcterms:created xsi:type="dcterms:W3CDTF">2013-05-31T14:30:21Z</dcterms:created>
  <dcterms:modified xsi:type="dcterms:W3CDTF">2019-02-26T13:03:57Z</dcterms:modified>
</cp:coreProperties>
</file>