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Microdata\Factsheets en datapublicaties\5 - Werking van de wetenschap\Achterliggende bestanden\"/>
    </mc:Choice>
  </mc:AlternateContent>
  <bookViews>
    <workbookView xWindow="0" yWindow="0" windowWidth="19200" windowHeight="6585"/>
  </bookViews>
  <sheets>
    <sheet name="P-P co-publications" sheetId="1" r:id="rId1"/>
    <sheet name="OESO landen" sheetId="4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K39" i="4" l="1"/>
  <c r="AK38" i="4"/>
  <c r="AK37" i="4"/>
  <c r="AK36" i="4"/>
  <c r="AK35" i="4"/>
  <c r="AK34" i="4"/>
  <c r="AK33" i="4"/>
  <c r="AK32" i="4"/>
  <c r="AK31" i="4"/>
  <c r="AK30" i="4"/>
  <c r="AK29" i="4"/>
  <c r="AK28" i="4"/>
  <c r="AK27" i="4"/>
  <c r="AK26" i="4"/>
  <c r="AK25" i="4"/>
  <c r="AK24" i="4"/>
  <c r="AK23" i="4"/>
  <c r="AK22" i="4"/>
  <c r="AK21" i="4"/>
  <c r="AK20" i="4"/>
  <c r="AK19" i="4"/>
  <c r="AK18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5" i="4"/>
  <c r="AK4" i="4"/>
  <c r="AK3" i="4"/>
  <c r="AE39" i="4" l="1"/>
  <c r="AH39" i="4"/>
  <c r="AH38" i="4"/>
  <c r="AH4" i="4"/>
  <c r="AH5" i="4"/>
  <c r="AH6" i="4"/>
  <c r="AH7" i="4"/>
  <c r="AH8" i="4"/>
  <c r="AH9" i="4"/>
  <c r="AH10" i="4"/>
  <c r="AH11" i="4"/>
  <c r="AH12" i="4"/>
  <c r="AH13" i="4"/>
  <c r="AH14" i="4"/>
  <c r="AH15" i="4"/>
  <c r="AH16" i="4"/>
  <c r="AH17" i="4"/>
  <c r="AH18" i="4"/>
  <c r="AH19" i="4"/>
  <c r="AH20" i="4"/>
  <c r="AH21" i="4"/>
  <c r="AH22" i="4"/>
  <c r="AH23" i="4"/>
  <c r="AH24" i="4"/>
  <c r="AH25" i="4"/>
  <c r="AH26" i="4"/>
  <c r="AH27" i="4"/>
  <c r="AH28" i="4"/>
  <c r="AH29" i="4"/>
  <c r="AH30" i="4"/>
  <c r="AH31" i="4"/>
  <c r="AH32" i="4"/>
  <c r="AH33" i="4"/>
  <c r="AH34" i="4"/>
  <c r="AH35" i="4"/>
  <c r="AH36" i="4"/>
  <c r="AH37" i="4"/>
  <c r="AH3" i="4"/>
  <c r="AB21" i="4" l="1"/>
  <c r="AB22" i="4"/>
  <c r="Y21" i="4"/>
  <c r="Y22" i="4"/>
  <c r="V21" i="4"/>
  <c r="V22" i="4"/>
  <c r="S21" i="4"/>
  <c r="S22" i="4"/>
  <c r="P21" i="4"/>
  <c r="P22" i="4"/>
  <c r="M21" i="4"/>
  <c r="M22" i="4"/>
  <c r="J21" i="4"/>
  <c r="J22" i="4"/>
  <c r="G21" i="4"/>
  <c r="G22" i="4"/>
  <c r="D21" i="4"/>
  <c r="D22" i="4"/>
  <c r="AE38" i="4" l="1"/>
  <c r="AE4" i="4"/>
  <c r="AE5" i="4"/>
  <c r="AE6" i="4"/>
  <c r="AE7" i="4"/>
  <c r="AE8" i="4"/>
  <c r="AE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" i="4"/>
  <c r="AB39" i="4" l="1"/>
  <c r="Y38" i="4"/>
  <c r="V38" i="4"/>
  <c r="AB37" i="4"/>
  <c r="AB36" i="4"/>
  <c r="AB35" i="4"/>
  <c r="AB34" i="4"/>
  <c r="AB33" i="4"/>
  <c r="AB32" i="4"/>
  <c r="AB31" i="4"/>
  <c r="AB30" i="4"/>
  <c r="AB29" i="4"/>
  <c r="AB28" i="4"/>
  <c r="AB27" i="4"/>
  <c r="AB26" i="4"/>
  <c r="AB25" i="4"/>
  <c r="AB24" i="4"/>
  <c r="AB23" i="4"/>
  <c r="AB20" i="4"/>
  <c r="AB19" i="4"/>
  <c r="AB18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5" i="4"/>
  <c r="AB4" i="4"/>
  <c r="AB3" i="4"/>
  <c r="AB38" i="4"/>
  <c r="S38" i="4" l="1"/>
  <c r="P38" i="4"/>
  <c r="M38" i="4"/>
  <c r="J38" i="4"/>
  <c r="G38" i="4"/>
  <c r="D38" i="4"/>
  <c r="Y39" i="4" l="1"/>
  <c r="V39" i="4"/>
  <c r="S39" i="4"/>
  <c r="P39" i="4"/>
  <c r="M39" i="4"/>
  <c r="J39" i="4"/>
  <c r="G39" i="4"/>
  <c r="D39" i="4"/>
  <c r="Y37" i="4" l="1"/>
  <c r="Y36" i="4"/>
  <c r="Y35" i="4"/>
  <c r="Y34" i="4"/>
  <c r="Y33" i="4" l="1"/>
  <c r="Y32" i="4"/>
  <c r="Y31" i="4"/>
  <c r="Y29" i="4"/>
  <c r="Y30" i="4"/>
  <c r="Y28" i="4"/>
  <c r="Y27" i="4"/>
  <c r="Y26" i="4"/>
  <c r="Y25" i="4"/>
  <c r="Y24" i="4"/>
  <c r="Y23" i="4"/>
  <c r="Y20" i="4"/>
  <c r="Y19" i="4"/>
  <c r="Y18" i="4"/>
  <c r="Y17" i="4"/>
  <c r="Y16" i="4"/>
  <c r="Y15" i="4"/>
  <c r="Y14" i="4"/>
  <c r="Y13" i="4"/>
  <c r="Y12" i="4"/>
  <c r="Y11" i="4"/>
  <c r="Y10" i="4"/>
  <c r="Y9" i="4"/>
  <c r="Y8" i="4"/>
  <c r="Y7" i="4" l="1"/>
  <c r="Y6" i="4"/>
  <c r="Y5" i="4"/>
  <c r="Y4" i="4"/>
  <c r="Y3" i="4" l="1"/>
  <c r="V37" i="4" l="1"/>
  <c r="S37" i="4"/>
  <c r="P37" i="4"/>
  <c r="M37" i="4"/>
  <c r="J37" i="4"/>
  <c r="G37" i="4"/>
  <c r="D37" i="4"/>
  <c r="V36" i="4"/>
  <c r="S36" i="4"/>
  <c r="P36" i="4"/>
  <c r="M36" i="4"/>
  <c r="J36" i="4"/>
  <c r="G36" i="4"/>
  <c r="D36" i="4"/>
  <c r="V35" i="4"/>
  <c r="S35" i="4"/>
  <c r="P35" i="4"/>
  <c r="M35" i="4"/>
  <c r="J35" i="4"/>
  <c r="G35" i="4"/>
  <c r="D35" i="4"/>
  <c r="V34" i="4"/>
  <c r="S34" i="4"/>
  <c r="P34" i="4"/>
  <c r="M34" i="4"/>
  <c r="J34" i="4"/>
  <c r="G34" i="4"/>
  <c r="D34" i="4"/>
  <c r="V33" i="4"/>
  <c r="S33" i="4"/>
  <c r="P33" i="4"/>
  <c r="M33" i="4"/>
  <c r="J33" i="4"/>
  <c r="G33" i="4"/>
  <c r="D33" i="4"/>
  <c r="V32" i="4"/>
  <c r="S32" i="4"/>
  <c r="P32" i="4"/>
  <c r="M32" i="4"/>
  <c r="J32" i="4"/>
  <c r="G32" i="4"/>
  <c r="D32" i="4"/>
  <c r="V31" i="4"/>
  <c r="S31" i="4"/>
  <c r="P31" i="4"/>
  <c r="M31" i="4"/>
  <c r="J31" i="4"/>
  <c r="G31" i="4"/>
  <c r="D31" i="4"/>
  <c r="V30" i="4"/>
  <c r="S30" i="4"/>
  <c r="P30" i="4"/>
  <c r="M30" i="4"/>
  <c r="J30" i="4"/>
  <c r="G30" i="4"/>
  <c r="D30" i="4"/>
  <c r="V29" i="4"/>
  <c r="S29" i="4"/>
  <c r="P29" i="4"/>
  <c r="M29" i="4"/>
  <c r="J29" i="4"/>
  <c r="G29" i="4"/>
  <c r="D29" i="4"/>
  <c r="V28" i="4"/>
  <c r="S28" i="4"/>
  <c r="P28" i="4"/>
  <c r="M28" i="4"/>
  <c r="J28" i="4"/>
  <c r="G28" i="4"/>
  <c r="D28" i="4"/>
  <c r="V27" i="4"/>
  <c r="S27" i="4"/>
  <c r="P27" i="4"/>
  <c r="M27" i="4"/>
  <c r="J27" i="4"/>
  <c r="G27" i="4"/>
  <c r="D27" i="4"/>
  <c r="V26" i="4"/>
  <c r="S26" i="4"/>
  <c r="P26" i="4"/>
  <c r="M26" i="4"/>
  <c r="J26" i="4"/>
  <c r="G26" i="4"/>
  <c r="D26" i="4"/>
  <c r="V25" i="4"/>
  <c r="S25" i="4"/>
  <c r="P25" i="4"/>
  <c r="M25" i="4"/>
  <c r="J25" i="4"/>
  <c r="G25" i="4"/>
  <c r="D25" i="4"/>
  <c r="V24" i="4"/>
  <c r="S24" i="4"/>
  <c r="P24" i="4"/>
  <c r="M24" i="4"/>
  <c r="J24" i="4"/>
  <c r="G24" i="4"/>
  <c r="D24" i="4"/>
  <c r="V23" i="4"/>
  <c r="S23" i="4"/>
  <c r="P23" i="4"/>
  <c r="M23" i="4"/>
  <c r="J23" i="4"/>
  <c r="G23" i="4"/>
  <c r="D23" i="4"/>
  <c r="V20" i="4"/>
  <c r="S20" i="4"/>
  <c r="P20" i="4"/>
  <c r="M20" i="4"/>
  <c r="J20" i="4"/>
  <c r="G20" i="4"/>
  <c r="D20" i="4"/>
  <c r="V19" i="4"/>
  <c r="S19" i="4"/>
  <c r="P19" i="4"/>
  <c r="M19" i="4"/>
  <c r="J19" i="4"/>
  <c r="G19" i="4"/>
  <c r="D19" i="4"/>
  <c r="V18" i="4"/>
  <c r="S18" i="4"/>
  <c r="P18" i="4"/>
  <c r="M18" i="4"/>
  <c r="J18" i="4"/>
  <c r="G18" i="4"/>
  <c r="D18" i="4"/>
  <c r="V17" i="4"/>
  <c r="S17" i="4"/>
  <c r="P17" i="4"/>
  <c r="M17" i="4"/>
  <c r="J17" i="4"/>
  <c r="G17" i="4"/>
  <c r="D17" i="4"/>
  <c r="V16" i="4"/>
  <c r="S16" i="4"/>
  <c r="P16" i="4"/>
  <c r="M16" i="4"/>
  <c r="J16" i="4"/>
  <c r="G16" i="4"/>
  <c r="D16" i="4"/>
  <c r="V15" i="4"/>
  <c r="S15" i="4"/>
  <c r="P15" i="4"/>
  <c r="M15" i="4"/>
  <c r="J15" i="4"/>
  <c r="G15" i="4"/>
  <c r="D15" i="4"/>
  <c r="V14" i="4"/>
  <c r="S14" i="4"/>
  <c r="P14" i="4"/>
  <c r="M14" i="4"/>
  <c r="J14" i="4"/>
  <c r="G14" i="4"/>
  <c r="D14" i="4"/>
  <c r="V13" i="4"/>
  <c r="S13" i="4"/>
  <c r="P13" i="4"/>
  <c r="M13" i="4"/>
  <c r="J13" i="4"/>
  <c r="G13" i="4"/>
  <c r="D13" i="4"/>
  <c r="V12" i="4"/>
  <c r="S12" i="4"/>
  <c r="P12" i="4"/>
  <c r="M12" i="4"/>
  <c r="J12" i="4"/>
  <c r="G12" i="4"/>
  <c r="D12" i="4"/>
  <c r="V11" i="4"/>
  <c r="S11" i="4"/>
  <c r="P11" i="4"/>
  <c r="M11" i="4"/>
  <c r="J11" i="4"/>
  <c r="G11" i="4"/>
  <c r="D11" i="4"/>
  <c r="V10" i="4"/>
  <c r="S10" i="4"/>
  <c r="P10" i="4"/>
  <c r="M10" i="4"/>
  <c r="J10" i="4"/>
  <c r="G10" i="4"/>
  <c r="D10" i="4"/>
  <c r="V9" i="4"/>
  <c r="S9" i="4"/>
  <c r="P9" i="4"/>
  <c r="M9" i="4"/>
  <c r="J9" i="4"/>
  <c r="G9" i="4"/>
  <c r="D9" i="4"/>
  <c r="V8" i="4"/>
  <c r="S8" i="4"/>
  <c r="P8" i="4"/>
  <c r="M8" i="4"/>
  <c r="J8" i="4"/>
  <c r="G8" i="4"/>
  <c r="D8" i="4"/>
  <c r="V7" i="4"/>
  <c r="S7" i="4"/>
  <c r="P7" i="4"/>
  <c r="M7" i="4"/>
  <c r="J7" i="4"/>
  <c r="G7" i="4"/>
  <c r="D7" i="4"/>
  <c r="V6" i="4"/>
  <c r="S6" i="4"/>
  <c r="P6" i="4"/>
  <c r="M6" i="4"/>
  <c r="J6" i="4"/>
  <c r="G6" i="4"/>
  <c r="D6" i="4"/>
  <c r="V5" i="4"/>
  <c r="S5" i="4"/>
  <c r="P5" i="4"/>
  <c r="M5" i="4"/>
  <c r="J5" i="4"/>
  <c r="G5" i="4"/>
  <c r="D5" i="4"/>
  <c r="V4" i="4"/>
  <c r="S4" i="4"/>
  <c r="P4" i="4"/>
  <c r="M4" i="4"/>
  <c r="J4" i="4"/>
  <c r="G4" i="4"/>
  <c r="D4" i="4"/>
  <c r="V3" i="4"/>
  <c r="S3" i="4"/>
  <c r="P3" i="4"/>
  <c r="M3" i="4"/>
  <c r="J3" i="4"/>
  <c r="G3" i="4"/>
  <c r="D3" i="4"/>
</calcChain>
</file>

<file path=xl/sharedStrings.xml><?xml version="1.0" encoding="utf-8"?>
<sst xmlns="http://schemas.openxmlformats.org/spreadsheetml/2006/main" count="95" uniqueCount="47">
  <si>
    <t>Land</t>
  </si>
  <si>
    <t>Canada</t>
  </si>
  <si>
    <t>Denemarken</t>
  </si>
  <si>
    <t>Finland</t>
  </si>
  <si>
    <t>Duitsland</t>
  </si>
  <si>
    <t>Ierland</t>
  </si>
  <si>
    <t>Nederland</t>
  </si>
  <si>
    <t>Noorwegen</t>
  </si>
  <si>
    <t>Zweden</t>
  </si>
  <si>
    <t>VK</t>
  </si>
  <si>
    <t>VS</t>
  </si>
  <si>
    <t>Australië</t>
  </si>
  <si>
    <t>België</t>
  </si>
  <si>
    <t>Japan</t>
  </si>
  <si>
    <t>Oostenrijk</t>
  </si>
  <si>
    <t>Frankrijk</t>
  </si>
  <si>
    <t>Israel</t>
  </si>
  <si>
    <t>Mexico</t>
  </si>
  <si>
    <t>Portugal</t>
  </si>
  <si>
    <t>Bron: Web of Science / CWTS</t>
  </si>
  <si>
    <t>Zwitserland</t>
  </si>
  <si>
    <t xml:space="preserve">land </t>
  </si>
  <si>
    <t>Chili</t>
  </si>
  <si>
    <t>Tjechische Republiek</t>
  </si>
  <si>
    <t>Estland</t>
  </si>
  <si>
    <t>Griekenland</t>
  </si>
  <si>
    <t>Hongarije</t>
  </si>
  <si>
    <t>Italië</t>
  </si>
  <si>
    <t>Nieuw Zeeland</t>
  </si>
  <si>
    <t>Polen</t>
  </si>
  <si>
    <t>Slowakije</t>
  </si>
  <si>
    <t>Slovenië</t>
  </si>
  <si>
    <t>Spanje</t>
  </si>
  <si>
    <t>Turkije</t>
  </si>
  <si>
    <t>Verenigd Koninkrijk</t>
  </si>
  <si>
    <t>Verenigde Staten</t>
  </si>
  <si>
    <t>OESO gemiddelde</t>
  </si>
  <si>
    <t>IJsland</t>
  </si>
  <si>
    <t>Zuid-Korea</t>
  </si>
  <si>
    <t>totale universitair-private co-publicaties</t>
  </si>
  <si>
    <t>percentage universitair-private co-publicaties</t>
  </si>
  <si>
    <t>EU-15 gemiddelde</t>
  </si>
  <si>
    <t>Universitair-private co-publicaties als % van het totaal aantal publicaties</t>
  </si>
  <si>
    <t>totale publicaties</t>
  </si>
  <si>
    <t>Litouwen</t>
  </si>
  <si>
    <t>Luxemburg</t>
  </si>
  <si>
    <t>noot: er is geen data beschikbaar voor OESO land Letland. Colombia is in 2020 lid geworden van de OESO, maar hier nog niet meegenomen, omdat de data nog over eerdere jaren gaan.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</si>
</sst>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8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4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25" fillId="0" borderId="0"/>
    <xf numFmtId="9" fontId="26" fillId="0" borderId="0" applyFont="0" applyFill="0" applyBorder="0" applyAlignment="0" applyProtection="0"/>
  </cellStyleXfs>
  <cellXfs count="51">
    <xf numFmtId="0" fontId="0" fillId="0" borderId="0" xfId="0"/>
    <xf numFmtId="0" fontId="22" fillId="0" borderId="0" xfId="0" applyFont="1"/>
    <xf numFmtId="0" fontId="23" fillId="0" borderId="0" xfId="0" applyFont="1"/>
    <xf numFmtId="0" fontId="4" fillId="0" borderId="0" xfId="0" applyFont="1"/>
    <xf numFmtId="0" fontId="3" fillId="0" borderId="0" xfId="0" applyFont="1"/>
    <xf numFmtId="0" fontId="3" fillId="0" borderId="10" xfId="0" applyFont="1" applyBorder="1"/>
    <xf numFmtId="0" fontId="22" fillId="0" borderId="13" xfId="0" applyFont="1" applyBorder="1"/>
    <xf numFmtId="0" fontId="3" fillId="0" borderId="13" xfId="0" applyFont="1" applyBorder="1" applyAlignment="1">
      <alignment horizontal="left"/>
    </xf>
    <xf numFmtId="0" fontId="24" fillId="0" borderId="15" xfId="0" applyFont="1" applyBorder="1" applyAlignment="1">
      <alignment horizontal="left"/>
    </xf>
    <xf numFmtId="0" fontId="24" fillId="0" borderId="0" xfId="0" applyFont="1"/>
    <xf numFmtId="0" fontId="2" fillId="0" borderId="13" xfId="0" applyFont="1" applyBorder="1" applyAlignment="1">
      <alignment horizontal="left"/>
    </xf>
    <xf numFmtId="0" fontId="2" fillId="0" borderId="0" xfId="0" applyFont="1"/>
    <xf numFmtId="0" fontId="24" fillId="0" borderId="14" xfId="0" applyFont="1" applyBorder="1" applyAlignment="1">
      <alignment wrapText="1"/>
    </xf>
    <xf numFmtId="1" fontId="3" fillId="0" borderId="1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64" fontId="24" fillId="0" borderId="14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3" fillId="0" borderId="16" xfId="0" applyNumberFormat="1" applyFont="1" applyBorder="1" applyAlignment="1">
      <alignment horizontal="center"/>
    </xf>
    <xf numFmtId="164" fontId="24" fillId="0" borderId="17" xfId="0" applyNumberFormat="1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164" fontId="3" fillId="0" borderId="0" xfId="0" applyNumberFormat="1" applyFont="1" applyFill="1"/>
    <xf numFmtId="164" fontId="23" fillId="0" borderId="0" xfId="0" applyNumberFormat="1" applyFont="1"/>
    <xf numFmtId="0" fontId="24" fillId="0" borderId="13" xfId="0" applyFont="1" applyBorder="1" applyAlignment="1">
      <alignment horizontal="left"/>
    </xf>
    <xf numFmtId="0" fontId="2" fillId="0" borderId="13" xfId="0" applyFont="1" applyBorder="1" applyAlignment="1">
      <alignment wrapText="1"/>
    </xf>
    <xf numFmtId="0" fontId="3" fillId="0" borderId="0" xfId="0" applyFont="1" applyBorder="1"/>
    <xf numFmtId="0" fontId="3" fillId="0" borderId="13" xfId="0" applyFont="1" applyFill="1" applyBorder="1" applyAlignment="1">
      <alignment horizontal="left"/>
    </xf>
    <xf numFmtId="0" fontId="3" fillId="0" borderId="0" xfId="0" applyFont="1" applyFill="1"/>
    <xf numFmtId="0" fontId="2" fillId="0" borderId="13" xfId="0" applyFont="1" applyFill="1" applyBorder="1" applyAlignment="1">
      <alignment horizontal="left"/>
    </xf>
    <xf numFmtId="0" fontId="0" fillId="0" borderId="0" xfId="0" applyBorder="1"/>
    <xf numFmtId="0" fontId="0" fillId="0" borderId="0" xfId="0" applyFill="1" applyBorder="1"/>
    <xf numFmtId="0" fontId="1" fillId="0" borderId="13" xfId="0" applyFont="1" applyFill="1" applyBorder="1" applyAlignment="1">
      <alignment horizontal="left"/>
    </xf>
    <xf numFmtId="164" fontId="24" fillId="0" borderId="0" xfId="0" applyNumberFormat="1" applyFont="1" applyFill="1" applyBorder="1" applyAlignment="1">
      <alignment horizontal="center"/>
    </xf>
    <xf numFmtId="164" fontId="24" fillId="0" borderId="16" xfId="0" applyNumberFormat="1" applyFont="1" applyBorder="1" applyAlignment="1">
      <alignment horizontal="center"/>
    </xf>
    <xf numFmtId="0" fontId="0" fillId="0" borderId="13" xfId="0" applyBorder="1"/>
    <xf numFmtId="0" fontId="0" fillId="0" borderId="13" xfId="0" applyFill="1" applyBorder="1"/>
    <xf numFmtId="0" fontId="0" fillId="0" borderId="15" xfId="0" applyBorder="1"/>
    <xf numFmtId="0" fontId="3" fillId="0" borderId="16" xfId="0" applyFont="1" applyBorder="1"/>
    <xf numFmtId="164" fontId="24" fillId="0" borderId="14" xfId="0" applyNumberFormat="1" applyFont="1" applyBorder="1"/>
    <xf numFmtId="164" fontId="24" fillId="0" borderId="17" xfId="0" applyNumberFormat="1" applyFont="1" applyBorder="1"/>
    <xf numFmtId="164" fontId="27" fillId="0" borderId="14" xfId="0" applyNumberFormat="1" applyFont="1" applyBorder="1"/>
    <xf numFmtId="164" fontId="27" fillId="0" borderId="17" xfId="0" applyNumberFormat="1" applyFont="1" applyBorder="1"/>
    <xf numFmtId="0" fontId="3" fillId="0" borderId="0" xfId="0" applyFont="1" applyFill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rocent 2" xfId="43"/>
    <cellStyle name="Standaard 2" xfId="42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activeCell="G28" sqref="G28"/>
    </sheetView>
  </sheetViews>
  <sheetFormatPr defaultColWidth="9.140625" defaultRowHeight="15" x14ac:dyDescent="0.25"/>
  <cols>
    <col min="1" max="1" width="22.5703125" style="2" customWidth="1"/>
    <col min="2" max="9" width="9.140625" style="2"/>
    <col min="10" max="10" width="10.7109375" style="2" customWidth="1"/>
    <col min="11" max="16384" width="9.140625" style="2"/>
  </cols>
  <sheetData>
    <row r="1" spans="1:14" x14ac:dyDescent="0.25">
      <c r="A1" s="1" t="s">
        <v>42</v>
      </c>
    </row>
    <row r="2" spans="1:14" x14ac:dyDescent="0.25">
      <c r="N2" s="3"/>
    </row>
    <row r="3" spans="1:14" s="1" customFormat="1" x14ac:dyDescent="0.25">
      <c r="A3" s="1" t="s">
        <v>0</v>
      </c>
      <c r="B3" s="1">
        <v>2009</v>
      </c>
      <c r="C3" s="1">
        <v>2010</v>
      </c>
      <c r="D3" s="1">
        <v>2011</v>
      </c>
      <c r="E3" s="1">
        <v>2012</v>
      </c>
      <c r="F3" s="1">
        <v>2013</v>
      </c>
      <c r="G3" s="1">
        <v>2014</v>
      </c>
      <c r="H3" s="1">
        <v>2015</v>
      </c>
      <c r="I3" s="1">
        <v>2016</v>
      </c>
      <c r="J3" s="1">
        <v>2017</v>
      </c>
      <c r="K3" s="1">
        <v>2018</v>
      </c>
      <c r="L3" s="1">
        <v>2019</v>
      </c>
      <c r="M3" s="1">
        <v>2020</v>
      </c>
    </row>
    <row r="4" spans="1:14" x14ac:dyDescent="0.25">
      <c r="A4" s="4" t="s">
        <v>11</v>
      </c>
      <c r="B4" s="23">
        <v>4.3136882430229058</v>
      </c>
      <c r="C4" s="23">
        <v>4.2736936924055797</v>
      </c>
      <c r="D4" s="23">
        <v>4.1994700257306343</v>
      </c>
      <c r="E4" s="23">
        <v>4.0529600560375263</v>
      </c>
      <c r="F4" s="23">
        <v>3.9669193377733931</v>
      </c>
      <c r="G4" s="23">
        <v>3.8653332482473814</v>
      </c>
      <c r="H4" s="23">
        <v>3.8429704657947359</v>
      </c>
      <c r="I4" s="24">
        <v>3.9967669936748753</v>
      </c>
      <c r="J4" s="24">
        <v>4.0733225432260145</v>
      </c>
      <c r="K4" s="24">
        <v>4.0875545865407235</v>
      </c>
      <c r="L4" s="24">
        <v>4.5342176098182296</v>
      </c>
      <c r="M4" s="24">
        <v>5.0095122401526258</v>
      </c>
    </row>
    <row r="5" spans="1:14" x14ac:dyDescent="0.25">
      <c r="A5" s="4" t="s">
        <v>14</v>
      </c>
      <c r="B5" s="23">
        <v>8.249094030135419</v>
      </c>
      <c r="C5" s="23">
        <v>8.5377064737107453</v>
      </c>
      <c r="D5" s="23">
        <v>8.8164618146664822</v>
      </c>
      <c r="E5" s="23">
        <v>8.5579670966247008</v>
      </c>
      <c r="F5" s="23">
        <v>8.2012735194139896</v>
      </c>
      <c r="G5" s="23">
        <v>7.9784002699966248</v>
      </c>
      <c r="H5" s="23">
        <v>8.0637239199607063</v>
      </c>
      <c r="I5" s="24">
        <v>8.7907644406704275</v>
      </c>
      <c r="J5" s="24">
        <v>9.4779875426654066</v>
      </c>
      <c r="K5" s="24">
        <v>9.7476769383332709</v>
      </c>
      <c r="L5" s="24">
        <v>9.9546361821810923</v>
      </c>
      <c r="M5" s="24">
        <v>9.7157824523728209</v>
      </c>
    </row>
    <row r="6" spans="1:14" x14ac:dyDescent="0.25">
      <c r="A6" s="4" t="s">
        <v>12</v>
      </c>
      <c r="B6" s="23">
        <v>6.9448349547320474</v>
      </c>
      <c r="C6" s="23">
        <v>6.9646732054509162</v>
      </c>
      <c r="D6" s="23">
        <v>6.9166127989657404</v>
      </c>
      <c r="E6" s="23">
        <v>6.6822380930991629</v>
      </c>
      <c r="F6" s="23">
        <v>6.6750139120756824</v>
      </c>
      <c r="G6" s="23">
        <v>6.493268374456493</v>
      </c>
      <c r="H6" s="23">
        <v>6.451251540309431</v>
      </c>
      <c r="I6" s="24">
        <v>6.6187581053909028</v>
      </c>
      <c r="J6" s="24">
        <v>6.7626642189203139</v>
      </c>
      <c r="K6" s="24">
        <v>6.9387664167715633</v>
      </c>
      <c r="L6" s="24">
        <v>7.2178926134547332</v>
      </c>
      <c r="M6" s="24">
        <v>7.758996163019809</v>
      </c>
    </row>
    <row r="7" spans="1:14" x14ac:dyDescent="0.25">
      <c r="A7" s="4" t="s">
        <v>1</v>
      </c>
      <c r="B7" s="23">
        <v>5.650167283247221</v>
      </c>
      <c r="C7" s="23">
        <v>5.5873715124816448</v>
      </c>
      <c r="D7" s="23">
        <v>5.5244380360839989</v>
      </c>
      <c r="E7" s="23">
        <v>5.2924778915725819</v>
      </c>
      <c r="F7" s="23">
        <v>5.0347767185976968</v>
      </c>
      <c r="G7" s="23">
        <v>4.9052204326611681</v>
      </c>
      <c r="H7" s="23">
        <v>4.8106260552491982</v>
      </c>
      <c r="I7" s="24">
        <v>4.9146018935946039</v>
      </c>
      <c r="J7" s="24">
        <v>5.0948903099681289</v>
      </c>
      <c r="K7" s="24">
        <v>5.1160127546571283</v>
      </c>
      <c r="L7" s="24">
        <v>5.6185727131529468</v>
      </c>
      <c r="M7" s="24">
        <v>6.1420564354611917</v>
      </c>
    </row>
    <row r="8" spans="1:14" x14ac:dyDescent="0.25">
      <c r="A8" s="4" t="s">
        <v>2</v>
      </c>
      <c r="B8" s="23">
        <v>8.3910423599244535</v>
      </c>
      <c r="C8" s="23">
        <v>8.7096685311217037</v>
      </c>
      <c r="D8" s="23">
        <v>8.873207717138353</v>
      </c>
      <c r="E8" s="23">
        <v>8.6391523850490142</v>
      </c>
      <c r="F8" s="23">
        <v>8.3042511071654523</v>
      </c>
      <c r="G8" s="23">
        <v>7.9174442453021934</v>
      </c>
      <c r="H8" s="23">
        <v>7.7270886759346737</v>
      </c>
      <c r="I8" s="24">
        <v>7.9431943132365932</v>
      </c>
      <c r="J8" s="24">
        <v>8.1721789603747013</v>
      </c>
      <c r="K8" s="24">
        <v>8.3663936090989104</v>
      </c>
      <c r="L8" s="24">
        <v>9.5201359832635983</v>
      </c>
      <c r="M8" s="24">
        <v>9.4087121167849137</v>
      </c>
    </row>
    <row r="9" spans="1:14" x14ac:dyDescent="0.25">
      <c r="A9" s="4" t="s">
        <v>3</v>
      </c>
      <c r="B9" s="23">
        <v>7.1775641702756952</v>
      </c>
      <c r="C9" s="23">
        <v>7.4788689877238888</v>
      </c>
      <c r="D9" s="23">
        <v>7.7038734159089284</v>
      </c>
      <c r="E9" s="23">
        <v>7.6079071454479505</v>
      </c>
      <c r="F9" s="23">
        <v>7.4640635056854752</v>
      </c>
      <c r="G9" s="23">
        <v>7.17480620939505</v>
      </c>
      <c r="H9" s="23">
        <v>7.3413839371286178</v>
      </c>
      <c r="I9" s="24">
        <v>7.9372803460394703</v>
      </c>
      <c r="J9" s="24">
        <v>8.2775316781703925</v>
      </c>
      <c r="K9" s="24">
        <v>8.5952184666117066</v>
      </c>
      <c r="L9" s="24">
        <v>9.174327487363886</v>
      </c>
      <c r="M9" s="24">
        <v>9.2031635874831963</v>
      </c>
    </row>
    <row r="10" spans="1:14" x14ac:dyDescent="0.25">
      <c r="A10" s="4" t="s">
        <v>15</v>
      </c>
      <c r="B10" s="23">
        <v>5.639407403969976</v>
      </c>
      <c r="C10" s="23">
        <v>5.9125701283961511</v>
      </c>
      <c r="D10" s="23">
        <v>6.0262187423586893</v>
      </c>
      <c r="E10" s="23">
        <v>6.1747408386220251</v>
      </c>
      <c r="F10" s="23">
        <v>6.1590390065192802</v>
      </c>
      <c r="G10" s="23">
        <v>5.9682006419744873</v>
      </c>
      <c r="H10" s="23">
        <v>6.0172683272153131</v>
      </c>
      <c r="I10" s="24">
        <v>6.1140447139705341</v>
      </c>
      <c r="J10" s="24">
        <v>6.2651061493001201</v>
      </c>
      <c r="K10" s="24">
        <v>6.4088975360446039</v>
      </c>
      <c r="L10" s="24">
        <v>6.6675292483281803</v>
      </c>
      <c r="M10" s="24">
        <v>6.9079771508743821</v>
      </c>
    </row>
    <row r="11" spans="1:14" x14ac:dyDescent="0.25">
      <c r="A11" s="4" t="s">
        <v>4</v>
      </c>
      <c r="B11" s="23">
        <v>6.9041918174472254</v>
      </c>
      <c r="C11" s="23">
        <v>7.0992085080991902</v>
      </c>
      <c r="D11" s="23">
        <v>7.2667285083650768</v>
      </c>
      <c r="E11" s="23">
        <v>7.2883558774977208</v>
      </c>
      <c r="F11" s="23">
        <v>7.1990786290555944</v>
      </c>
      <c r="G11" s="23">
        <v>7.0855964248882781</v>
      </c>
      <c r="H11" s="23">
        <v>6.9934807652258275</v>
      </c>
      <c r="I11" s="24">
        <v>7.2255403148251256</v>
      </c>
      <c r="J11" s="24">
        <v>7.3791845137621843</v>
      </c>
      <c r="K11" s="24">
        <v>7.5046001614750555</v>
      </c>
      <c r="L11" s="24">
        <v>7.7778707227868633</v>
      </c>
      <c r="M11" s="24">
        <v>8.1361115452360533</v>
      </c>
    </row>
    <row r="12" spans="1:14" x14ac:dyDescent="0.25">
      <c r="A12" s="4" t="s">
        <v>5</v>
      </c>
      <c r="B12" s="23">
        <v>5.6408724230654315</v>
      </c>
      <c r="C12" s="23">
        <v>5.9624040243579559</v>
      </c>
      <c r="D12" s="23">
        <v>5.9472832809972402</v>
      </c>
      <c r="E12" s="23">
        <v>5.9396772202134223</v>
      </c>
      <c r="F12" s="23">
        <v>5.6482617586912065</v>
      </c>
      <c r="G12" s="23">
        <v>5.3724340175953085</v>
      </c>
      <c r="H12" s="23">
        <v>5.4126635902867086</v>
      </c>
      <c r="I12" s="24">
        <v>5.7794540229885065</v>
      </c>
      <c r="J12" s="24">
        <v>6.5605204588255432</v>
      </c>
      <c r="K12" s="24">
        <v>7.3077171039907158</v>
      </c>
      <c r="L12" s="24">
        <v>8.1957810209674342</v>
      </c>
      <c r="M12" s="24">
        <v>8.1904231625835227</v>
      </c>
    </row>
    <row r="13" spans="1:14" x14ac:dyDescent="0.25">
      <c r="A13" s="4" t="s">
        <v>13</v>
      </c>
      <c r="B13" s="23">
        <v>9.5002635274048384</v>
      </c>
      <c r="C13" s="23">
        <v>9.3870181313458723</v>
      </c>
      <c r="D13" s="23">
        <v>9.3336834967211377</v>
      </c>
      <c r="E13" s="23">
        <v>9.1073510680463468</v>
      </c>
      <c r="F13" s="23">
        <v>8.8868465967702601</v>
      </c>
      <c r="G13" s="23">
        <v>8.7194418502444648</v>
      </c>
      <c r="H13" s="23">
        <v>8.4538436250266429</v>
      </c>
      <c r="I13" s="24">
        <v>8.4854770315519712</v>
      </c>
      <c r="J13" s="24">
        <v>8.5347510553202692</v>
      </c>
      <c r="K13" s="24">
        <v>8.4876320583489058</v>
      </c>
      <c r="L13" s="24">
        <v>8.72177713037145</v>
      </c>
      <c r="M13" s="24">
        <v>9.2099972996489612</v>
      </c>
    </row>
    <row r="14" spans="1:14" x14ac:dyDescent="0.25">
      <c r="A14" s="4" t="s">
        <v>6</v>
      </c>
      <c r="B14" s="23">
        <v>7.3634290594252807</v>
      </c>
      <c r="C14" s="23">
        <v>7.5371336812525085</v>
      </c>
      <c r="D14" s="23">
        <v>7.7644373501129698</v>
      </c>
      <c r="E14" s="23">
        <v>7.743402124107555</v>
      </c>
      <c r="F14" s="23">
        <v>7.6804621098965002</v>
      </c>
      <c r="G14" s="23">
        <v>7.5611331665067389</v>
      </c>
      <c r="H14" s="23">
        <v>7.5177271042341776</v>
      </c>
      <c r="I14" s="24">
        <v>7.6233799673847731</v>
      </c>
      <c r="J14" s="24">
        <v>7.7414148560437308</v>
      </c>
      <c r="K14" s="24">
        <v>7.8022992898315335</v>
      </c>
      <c r="L14" s="24">
        <v>8.1450064358211485</v>
      </c>
      <c r="M14" s="24">
        <v>8.5488091436415363</v>
      </c>
    </row>
    <row r="15" spans="1:14" x14ac:dyDescent="0.25">
      <c r="A15" s="4" t="s">
        <v>7</v>
      </c>
      <c r="B15" s="23">
        <v>6.7705190102595054</v>
      </c>
      <c r="C15" s="23">
        <v>6.4628699050809608</v>
      </c>
      <c r="D15" s="23">
        <v>6.3191051684237598</v>
      </c>
      <c r="E15" s="23">
        <v>6.2013893011933741</v>
      </c>
      <c r="F15" s="23">
        <v>5.9499510694813367</v>
      </c>
      <c r="G15" s="23">
        <v>5.7746404118677352</v>
      </c>
      <c r="H15" s="23">
        <v>5.7267826263859218</v>
      </c>
      <c r="I15" s="24">
        <v>5.8388157894736841</v>
      </c>
      <c r="J15" s="24">
        <v>6.0971157356699521</v>
      </c>
      <c r="K15" s="24">
        <v>6.2424969987995196</v>
      </c>
      <c r="L15" s="24">
        <v>6.53618906942393</v>
      </c>
      <c r="M15" s="24">
        <v>6.3293647219870675</v>
      </c>
    </row>
    <row r="16" spans="1:14" x14ac:dyDescent="0.25">
      <c r="A16" s="11" t="s">
        <v>38</v>
      </c>
      <c r="B16" s="23">
        <v>7.9852671448382821</v>
      </c>
      <c r="C16" s="23">
        <v>7.9109555107837624</v>
      </c>
      <c r="D16" s="23">
        <v>7.8451257400785508</v>
      </c>
      <c r="E16" s="23">
        <v>7.6482745133276602</v>
      </c>
      <c r="F16" s="23">
        <v>7.3096971482954025</v>
      </c>
      <c r="G16" s="23">
        <v>7.0661330148061658</v>
      </c>
      <c r="H16" s="23">
        <v>6.6890411015874198</v>
      </c>
      <c r="I16" s="24">
        <v>6.5115785418623933</v>
      </c>
      <c r="J16" s="24">
        <v>6.4804716341162667</v>
      </c>
      <c r="K16" s="24">
        <v>6.1969766113181244</v>
      </c>
      <c r="L16" s="24">
        <v>6.6527265531142836</v>
      </c>
      <c r="M16" s="24">
        <v>6.9642890350414932</v>
      </c>
    </row>
    <row r="17" spans="1:13" x14ac:dyDescent="0.25">
      <c r="A17" s="4" t="s">
        <v>8</v>
      </c>
      <c r="B17" s="23">
        <v>8.7641042560211151</v>
      </c>
      <c r="C17" s="23">
        <v>8.8081656400591921</v>
      </c>
      <c r="D17" s="23">
        <v>8.8594802694898949</v>
      </c>
      <c r="E17" s="23">
        <v>8.7194756087896668</v>
      </c>
      <c r="F17" s="23">
        <v>8.3850210970464136</v>
      </c>
      <c r="G17" s="23">
        <v>8.0349102999238067</v>
      </c>
      <c r="H17" s="23">
        <v>7.9092899825557659</v>
      </c>
      <c r="I17" s="24">
        <v>8.21704210874754</v>
      </c>
      <c r="J17" s="24">
        <v>8.4959920667713398</v>
      </c>
      <c r="K17" s="24">
        <v>8.6860143378191417</v>
      </c>
      <c r="L17" s="24">
        <v>9.0288410461519231</v>
      </c>
      <c r="M17" s="24">
        <v>8.8513615003325992</v>
      </c>
    </row>
    <row r="18" spans="1:13" x14ac:dyDescent="0.25">
      <c r="A18" s="4" t="s">
        <v>20</v>
      </c>
      <c r="B18" s="23">
        <v>7.1239314102884572</v>
      </c>
      <c r="C18" s="23">
        <v>7.0298934722417759</v>
      </c>
      <c r="D18" s="23">
        <v>7.133850279005725</v>
      </c>
      <c r="E18" s="23">
        <v>7.0844650370133673</v>
      </c>
      <c r="F18" s="23">
        <v>6.782809827876819</v>
      </c>
      <c r="G18" s="23">
        <v>6.6397095988604509</v>
      </c>
      <c r="H18" s="23">
        <v>6.550256182501597</v>
      </c>
      <c r="I18" s="24">
        <v>6.758657508649808</v>
      </c>
      <c r="J18" s="24">
        <v>7.2194988841352297</v>
      </c>
      <c r="K18" s="24">
        <v>7.4778847314143571</v>
      </c>
      <c r="L18" s="24">
        <v>7.7743159906991277</v>
      </c>
      <c r="M18" s="24">
        <v>8.512068235938365</v>
      </c>
    </row>
    <row r="19" spans="1:13" x14ac:dyDescent="0.25">
      <c r="A19" s="4" t="s">
        <v>9</v>
      </c>
      <c r="B19" s="23">
        <v>6.1165729192141516</v>
      </c>
      <c r="C19" s="23">
        <v>6.2549712361961483</v>
      </c>
      <c r="D19" s="23">
        <v>6.3179651259535188</v>
      </c>
      <c r="E19" s="23">
        <v>6.2587709300824708</v>
      </c>
      <c r="F19" s="23">
        <v>6.1725922730913796</v>
      </c>
      <c r="G19" s="23">
        <v>6.0056085956454615</v>
      </c>
      <c r="H19" s="23">
        <v>6.0152556032721236</v>
      </c>
      <c r="I19" s="24">
        <v>6.3531001061423158</v>
      </c>
      <c r="J19" s="24">
        <v>6.6932117136791636</v>
      </c>
      <c r="K19" s="24">
        <v>6.9571236800740426</v>
      </c>
      <c r="L19" s="24">
        <v>7.3498173788100916</v>
      </c>
      <c r="M19" s="24">
        <v>7.8364024148245175</v>
      </c>
    </row>
    <row r="20" spans="1:13" x14ac:dyDescent="0.25">
      <c r="A20" s="4" t="s">
        <v>10</v>
      </c>
      <c r="B20" s="23">
        <v>6.9342727148955019</v>
      </c>
      <c r="C20" s="23">
        <v>7.0618187228794662</v>
      </c>
      <c r="D20" s="23">
        <v>7.0181251390460302</v>
      </c>
      <c r="E20" s="23">
        <v>6.8561999416774269</v>
      </c>
      <c r="F20" s="23">
        <v>6.6506354278122393</v>
      </c>
      <c r="G20" s="23">
        <v>6.4018525323580713</v>
      </c>
      <c r="H20" s="23">
        <v>6.3175091314946394</v>
      </c>
      <c r="I20" s="24">
        <v>6.4963054679927259</v>
      </c>
      <c r="J20" s="24">
        <v>6.6899983163957968</v>
      </c>
      <c r="K20" s="24">
        <v>6.805249356184671</v>
      </c>
      <c r="L20" s="24">
        <v>7.3080835184431923</v>
      </c>
      <c r="M20" s="24">
        <v>7.7805704003150842</v>
      </c>
    </row>
    <row r="22" spans="1:13" x14ac:dyDescent="0.25">
      <c r="A22" s="4" t="s"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4"/>
  <sheetViews>
    <sheetView topLeftCell="A4" zoomScale="80" zoomScaleNormal="80" workbookViewId="0">
      <pane xSplit="1" topLeftCell="B1" activePane="topRight" state="frozen"/>
      <selection pane="topRight" activeCell="O41" sqref="O41"/>
    </sheetView>
  </sheetViews>
  <sheetFormatPr defaultColWidth="9.140625" defaultRowHeight="15" x14ac:dyDescent="0.25"/>
  <cols>
    <col min="1" max="1" width="20" style="4" customWidth="1"/>
    <col min="2" max="2" width="11.5703125" style="4" customWidth="1"/>
    <col min="3" max="3" width="11.140625" style="4" customWidth="1"/>
    <col min="4" max="4" width="12.140625" style="9" customWidth="1"/>
    <col min="5" max="5" width="11.5703125" style="4" customWidth="1"/>
    <col min="6" max="6" width="11.140625" style="4" customWidth="1"/>
    <col min="7" max="7" width="12.140625" style="9" customWidth="1"/>
    <col min="8" max="8" width="11.5703125" style="4" customWidth="1"/>
    <col min="9" max="9" width="11.140625" style="4" customWidth="1"/>
    <col min="10" max="10" width="12.140625" style="9" customWidth="1"/>
    <col min="11" max="11" width="11.5703125" style="4" customWidth="1"/>
    <col min="12" max="12" width="11.140625" style="4" customWidth="1"/>
    <col min="13" max="13" width="12.140625" style="9" customWidth="1"/>
    <col min="14" max="14" width="11.5703125" style="4" customWidth="1"/>
    <col min="15" max="15" width="11.140625" style="4" customWidth="1"/>
    <col min="16" max="16" width="12.140625" style="9" customWidth="1"/>
    <col min="17" max="17" width="11.5703125" style="4" customWidth="1"/>
    <col min="18" max="18" width="11.140625" style="4" customWidth="1"/>
    <col min="19" max="19" width="12.140625" style="9" customWidth="1"/>
    <col min="20" max="20" width="11.5703125" style="4" customWidth="1"/>
    <col min="21" max="21" width="11.140625" style="4" customWidth="1"/>
    <col min="22" max="22" width="12.140625" style="9" customWidth="1"/>
    <col min="23" max="23" width="11.5703125" style="4" customWidth="1"/>
    <col min="24" max="24" width="11.140625" style="4" customWidth="1"/>
    <col min="25" max="28" width="11.5703125" style="4" customWidth="1"/>
    <col min="29" max="31" width="11.7109375" style="4" customWidth="1"/>
    <col min="32" max="32" width="10.85546875" style="4" customWidth="1"/>
    <col min="33" max="33" width="13.140625" style="4" customWidth="1"/>
    <col min="34" max="34" width="13.42578125" style="4" customWidth="1"/>
    <col min="35" max="35" width="10.85546875" style="4" customWidth="1"/>
    <col min="36" max="36" width="13.140625" style="4" customWidth="1"/>
    <col min="37" max="37" width="13.42578125" style="4" customWidth="1"/>
    <col min="38" max="16384" width="9.140625" style="4"/>
  </cols>
  <sheetData>
    <row r="1" spans="1:37" x14ac:dyDescent="0.25">
      <c r="A1" s="5"/>
      <c r="B1" s="47">
        <v>2009</v>
      </c>
      <c r="C1" s="45"/>
      <c r="D1" s="46"/>
      <c r="E1" s="47">
        <v>2010</v>
      </c>
      <c r="F1" s="45"/>
      <c r="G1" s="46"/>
      <c r="H1" s="47">
        <v>2011</v>
      </c>
      <c r="I1" s="45"/>
      <c r="J1" s="46"/>
      <c r="K1" s="47">
        <v>2012</v>
      </c>
      <c r="L1" s="45"/>
      <c r="M1" s="46"/>
      <c r="N1" s="47">
        <v>2013</v>
      </c>
      <c r="O1" s="45"/>
      <c r="P1" s="46"/>
      <c r="Q1" s="47">
        <v>2014</v>
      </c>
      <c r="R1" s="45"/>
      <c r="S1" s="46"/>
      <c r="T1" s="45">
        <v>2015</v>
      </c>
      <c r="U1" s="45"/>
      <c r="V1" s="46"/>
      <c r="W1" s="45">
        <v>2016</v>
      </c>
      <c r="X1" s="45"/>
      <c r="Y1" s="46"/>
      <c r="Z1" s="45">
        <v>2017</v>
      </c>
      <c r="AA1" s="45"/>
      <c r="AB1" s="46"/>
      <c r="AC1" s="45">
        <v>2018</v>
      </c>
      <c r="AD1" s="45"/>
      <c r="AE1" s="46"/>
      <c r="AF1" s="49">
        <v>2019</v>
      </c>
      <c r="AG1" s="48"/>
      <c r="AH1" s="50"/>
      <c r="AI1" s="49">
        <v>2020</v>
      </c>
      <c r="AJ1" s="48"/>
      <c r="AK1" s="50"/>
    </row>
    <row r="2" spans="1:37" ht="60" x14ac:dyDescent="0.25">
      <c r="A2" s="6" t="s">
        <v>21</v>
      </c>
      <c r="B2" s="26" t="s">
        <v>43</v>
      </c>
      <c r="C2" s="22" t="s">
        <v>39</v>
      </c>
      <c r="D2" s="12" t="s">
        <v>40</v>
      </c>
      <c r="E2" s="26" t="s">
        <v>43</v>
      </c>
      <c r="F2" s="22" t="s">
        <v>39</v>
      </c>
      <c r="G2" s="12" t="s">
        <v>40</v>
      </c>
      <c r="H2" s="26" t="s">
        <v>43</v>
      </c>
      <c r="I2" s="22" t="s">
        <v>39</v>
      </c>
      <c r="J2" s="12" t="s">
        <v>40</v>
      </c>
      <c r="K2" s="26" t="s">
        <v>43</v>
      </c>
      <c r="L2" s="22" t="s">
        <v>39</v>
      </c>
      <c r="M2" s="12" t="s">
        <v>40</v>
      </c>
      <c r="N2" s="26" t="s">
        <v>43</v>
      </c>
      <c r="O2" s="22" t="s">
        <v>39</v>
      </c>
      <c r="P2" s="12" t="s">
        <v>40</v>
      </c>
      <c r="Q2" s="26" t="s">
        <v>43</v>
      </c>
      <c r="R2" s="22" t="s">
        <v>39</v>
      </c>
      <c r="S2" s="12" t="s">
        <v>40</v>
      </c>
      <c r="T2" s="26" t="s">
        <v>43</v>
      </c>
      <c r="U2" s="22" t="s">
        <v>39</v>
      </c>
      <c r="V2" s="12" t="s">
        <v>40</v>
      </c>
      <c r="W2" s="26" t="s">
        <v>43</v>
      </c>
      <c r="X2" s="22" t="s">
        <v>39</v>
      </c>
      <c r="Y2" s="12" t="s">
        <v>40</v>
      </c>
      <c r="Z2" s="26" t="s">
        <v>43</v>
      </c>
      <c r="AA2" s="22" t="s">
        <v>39</v>
      </c>
      <c r="AB2" s="12" t="s">
        <v>40</v>
      </c>
      <c r="AC2" s="26" t="s">
        <v>43</v>
      </c>
      <c r="AD2" s="22" t="s">
        <v>39</v>
      </c>
      <c r="AE2" s="12" t="s">
        <v>40</v>
      </c>
      <c r="AF2" s="26" t="s">
        <v>43</v>
      </c>
      <c r="AG2" s="22" t="s">
        <v>39</v>
      </c>
      <c r="AH2" s="12" t="s">
        <v>40</v>
      </c>
      <c r="AI2" s="26" t="s">
        <v>43</v>
      </c>
      <c r="AJ2" s="22" t="s">
        <v>39</v>
      </c>
      <c r="AK2" s="12" t="s">
        <v>40</v>
      </c>
    </row>
    <row r="3" spans="1:37" x14ac:dyDescent="0.25">
      <c r="A3" s="7" t="s">
        <v>11</v>
      </c>
      <c r="B3" s="13">
        <v>126342</v>
      </c>
      <c r="C3" s="14">
        <v>5450</v>
      </c>
      <c r="D3" s="15">
        <f t="shared" ref="D3:D37" si="0">C3/B3*100</f>
        <v>4.3136882430229058</v>
      </c>
      <c r="E3" s="13">
        <v>139879</v>
      </c>
      <c r="F3" s="14">
        <v>5978</v>
      </c>
      <c r="G3" s="15">
        <f t="shared" ref="G3:G37" si="1">F3/E3*100</f>
        <v>4.2736936924055797</v>
      </c>
      <c r="H3" s="13">
        <v>156234</v>
      </c>
      <c r="I3" s="14">
        <v>6561</v>
      </c>
      <c r="J3" s="15">
        <f t="shared" ref="J3:J37" si="2">I3/H3*100</f>
        <v>4.1994700257306343</v>
      </c>
      <c r="K3" s="13">
        <v>174169</v>
      </c>
      <c r="L3" s="14">
        <v>7059</v>
      </c>
      <c r="M3" s="15">
        <f t="shared" ref="M3:M37" si="3">L3/K3*100</f>
        <v>4.0529600560375263</v>
      </c>
      <c r="N3" s="13">
        <v>195643</v>
      </c>
      <c r="O3" s="14">
        <v>7761</v>
      </c>
      <c r="P3" s="15">
        <f t="shared" ref="P3:P37" si="4">O3/N3*100</f>
        <v>3.9669193377733931</v>
      </c>
      <c r="Q3" s="13">
        <v>219386</v>
      </c>
      <c r="R3" s="14">
        <v>8480</v>
      </c>
      <c r="S3" s="15">
        <f t="shared" ref="S3:S37" si="5">R3/Q3*100</f>
        <v>3.8653332482473814</v>
      </c>
      <c r="T3" s="14">
        <v>244056</v>
      </c>
      <c r="U3" s="14">
        <v>9379</v>
      </c>
      <c r="V3" s="15">
        <f t="shared" ref="V3:V37" si="6">U3/T3*100</f>
        <v>3.8429704657947359</v>
      </c>
      <c r="W3" s="16">
        <v>269718</v>
      </c>
      <c r="X3" s="16">
        <v>10780</v>
      </c>
      <c r="Y3" s="15">
        <f t="shared" ref="Y3:Y37" si="7">X3/W3*100</f>
        <v>3.9967669936748753</v>
      </c>
      <c r="Z3" s="16">
        <v>292243</v>
      </c>
      <c r="AA3" s="16">
        <v>11904</v>
      </c>
      <c r="AB3" s="15">
        <f t="shared" ref="AB3:AB37" si="8">AA3/Z3*100</f>
        <v>4.0733225432260145</v>
      </c>
      <c r="AC3" s="7">
        <v>314638</v>
      </c>
      <c r="AD3" s="31">
        <v>12861</v>
      </c>
      <c r="AE3" s="42">
        <f t="shared" ref="AE3:AE37" si="9">AD3/AC3*100</f>
        <v>4.0875545865407235</v>
      </c>
      <c r="AF3" s="36">
        <v>318754</v>
      </c>
      <c r="AG3" s="31">
        <v>14453</v>
      </c>
      <c r="AH3" s="40">
        <f t="shared" ref="AH3:AH37" si="10">AG3/AF3*100</f>
        <v>4.5342176098182296</v>
      </c>
      <c r="AI3" s="36">
        <v>747457.99999999988</v>
      </c>
      <c r="AJ3" s="31">
        <v>37444.000000000007</v>
      </c>
      <c r="AK3" s="40">
        <f t="shared" ref="AK3:AK37" si="11">AJ3/AI3*100</f>
        <v>5.0095122401526258</v>
      </c>
    </row>
    <row r="4" spans="1:37" x14ac:dyDescent="0.25">
      <c r="A4" s="7" t="s">
        <v>14</v>
      </c>
      <c r="B4" s="13">
        <v>31458</v>
      </c>
      <c r="C4" s="14">
        <v>2595</v>
      </c>
      <c r="D4" s="15">
        <f t="shared" si="0"/>
        <v>8.249094030135419</v>
      </c>
      <c r="E4" s="13">
        <v>33721</v>
      </c>
      <c r="F4" s="14">
        <v>2879</v>
      </c>
      <c r="G4" s="15">
        <f t="shared" si="1"/>
        <v>8.5377064737107453</v>
      </c>
      <c r="H4" s="13">
        <v>36205</v>
      </c>
      <c r="I4" s="14">
        <v>3192</v>
      </c>
      <c r="J4" s="15">
        <f t="shared" si="2"/>
        <v>8.8164618146664822</v>
      </c>
      <c r="K4" s="13">
        <v>38841</v>
      </c>
      <c r="L4" s="14">
        <v>3324</v>
      </c>
      <c r="M4" s="15">
        <f t="shared" si="3"/>
        <v>8.5579670966247008</v>
      </c>
      <c r="N4" s="13">
        <v>41774</v>
      </c>
      <c r="O4" s="14">
        <v>3426</v>
      </c>
      <c r="P4" s="15">
        <f t="shared" si="4"/>
        <v>8.2012735194139896</v>
      </c>
      <c r="Q4" s="13">
        <v>44445</v>
      </c>
      <c r="R4" s="14">
        <v>3546</v>
      </c>
      <c r="S4" s="15">
        <f t="shared" si="5"/>
        <v>7.9784002699966248</v>
      </c>
      <c r="T4" s="14">
        <v>46827</v>
      </c>
      <c r="U4" s="14">
        <v>3776</v>
      </c>
      <c r="V4" s="15">
        <f t="shared" si="6"/>
        <v>8.0637239199607063</v>
      </c>
      <c r="W4" s="16">
        <v>49461</v>
      </c>
      <c r="X4" s="16">
        <v>4348</v>
      </c>
      <c r="Y4" s="15">
        <f t="shared" si="7"/>
        <v>8.7907644406704275</v>
      </c>
      <c r="Z4" s="16">
        <v>51857</v>
      </c>
      <c r="AA4" s="16">
        <v>4915</v>
      </c>
      <c r="AB4" s="15">
        <f t="shared" si="8"/>
        <v>9.4779875426654066</v>
      </c>
      <c r="AC4" s="7">
        <v>54454</v>
      </c>
      <c r="AD4" s="31">
        <v>5308</v>
      </c>
      <c r="AE4" s="42">
        <f t="shared" si="9"/>
        <v>9.7476769383332709</v>
      </c>
      <c r="AF4" s="36">
        <v>55110</v>
      </c>
      <c r="AG4" s="31">
        <v>5486</v>
      </c>
      <c r="AH4" s="40">
        <f t="shared" si="10"/>
        <v>9.9546361821810923</v>
      </c>
      <c r="AI4" s="36">
        <v>122933.99999999997</v>
      </c>
      <c r="AJ4" s="31">
        <v>11944.000000000002</v>
      </c>
      <c r="AK4" s="40">
        <f t="shared" si="11"/>
        <v>9.7157824523728209</v>
      </c>
    </row>
    <row r="5" spans="1:37" x14ac:dyDescent="0.25">
      <c r="A5" s="7" t="s">
        <v>12</v>
      </c>
      <c r="B5" s="13">
        <v>53349</v>
      </c>
      <c r="C5" s="14">
        <v>3705</v>
      </c>
      <c r="D5" s="15">
        <f t="shared" si="0"/>
        <v>6.9448349547320474</v>
      </c>
      <c r="E5" s="13">
        <v>57605</v>
      </c>
      <c r="F5" s="14">
        <v>4012</v>
      </c>
      <c r="G5" s="15">
        <f t="shared" si="1"/>
        <v>6.9646732054509162</v>
      </c>
      <c r="H5" s="13">
        <v>61880</v>
      </c>
      <c r="I5" s="14">
        <v>4280</v>
      </c>
      <c r="J5" s="15">
        <f t="shared" si="2"/>
        <v>6.9166127989657404</v>
      </c>
      <c r="K5" s="13">
        <v>66789</v>
      </c>
      <c r="L5" s="14">
        <v>4463</v>
      </c>
      <c r="M5" s="15">
        <f t="shared" si="3"/>
        <v>6.6822380930991629</v>
      </c>
      <c r="N5" s="13">
        <v>71880</v>
      </c>
      <c r="O5" s="14">
        <v>4798</v>
      </c>
      <c r="P5" s="15">
        <f t="shared" si="4"/>
        <v>6.6750139120756824</v>
      </c>
      <c r="Q5" s="13">
        <v>76356</v>
      </c>
      <c r="R5" s="14">
        <v>4958</v>
      </c>
      <c r="S5" s="15">
        <f t="shared" si="5"/>
        <v>6.493268374456493</v>
      </c>
      <c r="T5" s="14">
        <v>80341</v>
      </c>
      <c r="U5" s="14">
        <v>5183</v>
      </c>
      <c r="V5" s="15">
        <f t="shared" si="6"/>
        <v>6.451251540309431</v>
      </c>
      <c r="W5" s="16">
        <v>84049</v>
      </c>
      <c r="X5" s="16">
        <v>5563</v>
      </c>
      <c r="Y5" s="15">
        <f t="shared" si="7"/>
        <v>6.6187581053909028</v>
      </c>
      <c r="Z5" s="16">
        <v>87155</v>
      </c>
      <c r="AA5" s="16">
        <v>5894</v>
      </c>
      <c r="AB5" s="15">
        <f t="shared" si="8"/>
        <v>6.7626642189203139</v>
      </c>
      <c r="AC5" s="7">
        <v>89771</v>
      </c>
      <c r="AD5" s="31">
        <v>6229</v>
      </c>
      <c r="AE5" s="42">
        <f t="shared" si="9"/>
        <v>6.9387664167715633</v>
      </c>
      <c r="AF5" s="36">
        <v>90719</v>
      </c>
      <c r="AG5" s="31">
        <v>6548</v>
      </c>
      <c r="AH5" s="40">
        <f t="shared" si="10"/>
        <v>7.2178926134547332</v>
      </c>
      <c r="AI5" s="36">
        <v>192860</v>
      </c>
      <c r="AJ5" s="31">
        <v>14964.000000000004</v>
      </c>
      <c r="AK5" s="40">
        <f t="shared" si="11"/>
        <v>7.758996163019809</v>
      </c>
    </row>
    <row r="6" spans="1:37" x14ac:dyDescent="0.25">
      <c r="A6" s="7" t="s">
        <v>1</v>
      </c>
      <c r="B6" s="13">
        <v>192189</v>
      </c>
      <c r="C6" s="14">
        <v>10859</v>
      </c>
      <c r="D6" s="15">
        <f t="shared" si="0"/>
        <v>5.650167283247221</v>
      </c>
      <c r="E6" s="13">
        <v>204300</v>
      </c>
      <c r="F6" s="14">
        <v>11415</v>
      </c>
      <c r="G6" s="15">
        <f t="shared" si="1"/>
        <v>5.5873715124816448</v>
      </c>
      <c r="H6" s="13">
        <v>216384</v>
      </c>
      <c r="I6" s="14">
        <v>11954</v>
      </c>
      <c r="J6" s="15">
        <f t="shared" si="2"/>
        <v>5.5244380360839989</v>
      </c>
      <c r="K6" s="13">
        <v>228872</v>
      </c>
      <c r="L6" s="14">
        <v>12113</v>
      </c>
      <c r="M6" s="15">
        <f t="shared" si="3"/>
        <v>5.2924778915725819</v>
      </c>
      <c r="N6" s="13">
        <v>242116</v>
      </c>
      <c r="O6" s="14">
        <v>12190</v>
      </c>
      <c r="P6" s="15">
        <f t="shared" si="4"/>
        <v>5.0347767185976968</v>
      </c>
      <c r="Q6" s="13">
        <v>254749</v>
      </c>
      <c r="R6" s="14">
        <v>12496</v>
      </c>
      <c r="S6" s="15">
        <f t="shared" si="5"/>
        <v>4.9052204326611681</v>
      </c>
      <c r="T6" s="14">
        <v>267117</v>
      </c>
      <c r="U6" s="14">
        <v>12850</v>
      </c>
      <c r="V6" s="15">
        <f t="shared" si="6"/>
        <v>4.8106260552491982</v>
      </c>
      <c r="W6" s="16">
        <v>279046</v>
      </c>
      <c r="X6" s="16">
        <v>13714</v>
      </c>
      <c r="Y6" s="15">
        <f t="shared" si="7"/>
        <v>4.9146018935946039</v>
      </c>
      <c r="Z6" s="16">
        <v>290546</v>
      </c>
      <c r="AA6" s="16">
        <v>14803</v>
      </c>
      <c r="AB6" s="15">
        <f t="shared" si="8"/>
        <v>5.0948903099681289</v>
      </c>
      <c r="AC6" s="7">
        <v>303889</v>
      </c>
      <c r="AD6" s="32">
        <v>15547</v>
      </c>
      <c r="AE6" s="42">
        <f t="shared" si="9"/>
        <v>5.1160127546571283</v>
      </c>
      <c r="AF6" s="36">
        <v>305825</v>
      </c>
      <c r="AG6" s="31">
        <v>17183</v>
      </c>
      <c r="AH6" s="40">
        <f t="shared" si="10"/>
        <v>5.6185727131529468</v>
      </c>
      <c r="AI6" s="36">
        <v>684037.99999999977</v>
      </c>
      <c r="AJ6" s="31">
        <v>42014.000000000015</v>
      </c>
      <c r="AK6" s="40">
        <f t="shared" si="11"/>
        <v>6.1420564354611917</v>
      </c>
    </row>
    <row r="7" spans="1:37" x14ac:dyDescent="0.25">
      <c r="A7" s="7" t="s">
        <v>22</v>
      </c>
      <c r="B7" s="13">
        <v>7937</v>
      </c>
      <c r="C7" s="14">
        <v>245</v>
      </c>
      <c r="D7" s="15">
        <f t="shared" si="0"/>
        <v>3.0868086178656924</v>
      </c>
      <c r="E7" s="13">
        <v>8511</v>
      </c>
      <c r="F7" s="14">
        <v>264</v>
      </c>
      <c r="G7" s="15">
        <f t="shared" si="1"/>
        <v>3.1018681706027493</v>
      </c>
      <c r="H7" s="13">
        <v>9198</v>
      </c>
      <c r="I7" s="14">
        <v>296</v>
      </c>
      <c r="J7" s="15">
        <f t="shared" si="2"/>
        <v>3.2180908893237659</v>
      </c>
      <c r="K7" s="13">
        <v>10085</v>
      </c>
      <c r="L7" s="14">
        <v>315</v>
      </c>
      <c r="M7" s="15">
        <f t="shared" si="3"/>
        <v>3.1234506693108575</v>
      </c>
      <c r="N7" s="13">
        <v>10884</v>
      </c>
      <c r="O7" s="14">
        <v>323</v>
      </c>
      <c r="P7" s="15">
        <f t="shared" si="4"/>
        <v>2.9676589489158398</v>
      </c>
      <c r="Q7" s="13">
        <v>11961</v>
      </c>
      <c r="R7" s="14">
        <v>331</v>
      </c>
      <c r="S7" s="15">
        <f t="shared" si="5"/>
        <v>2.7673271465596523</v>
      </c>
      <c r="T7" s="14">
        <v>13140</v>
      </c>
      <c r="U7" s="14">
        <v>351</v>
      </c>
      <c r="V7" s="15">
        <f t="shared" si="6"/>
        <v>2.6712328767123288</v>
      </c>
      <c r="W7" s="16">
        <v>14422</v>
      </c>
      <c r="X7" s="16">
        <v>400</v>
      </c>
      <c r="Y7" s="15">
        <f t="shared" si="7"/>
        <v>2.773540424351685</v>
      </c>
      <c r="Z7" s="16">
        <v>15735</v>
      </c>
      <c r="AA7" s="16">
        <v>425</v>
      </c>
      <c r="AB7" s="15">
        <f t="shared" si="8"/>
        <v>2.7009850651414045</v>
      </c>
      <c r="AC7" s="7">
        <v>16963</v>
      </c>
      <c r="AD7" s="32">
        <v>490</v>
      </c>
      <c r="AE7" s="42">
        <f t="shared" si="9"/>
        <v>2.8886399811354124</v>
      </c>
      <c r="AF7" s="36">
        <v>17116</v>
      </c>
      <c r="AG7" s="31">
        <v>530</v>
      </c>
      <c r="AH7" s="40">
        <f t="shared" si="10"/>
        <v>3.0965178780088807</v>
      </c>
      <c r="AI7" s="36">
        <v>43691.999999999985</v>
      </c>
      <c r="AJ7" s="31">
        <v>1407.9999999999995</v>
      </c>
      <c r="AK7" s="40">
        <f t="shared" si="11"/>
        <v>3.2225579053373616</v>
      </c>
    </row>
    <row r="8" spans="1:37" x14ac:dyDescent="0.25">
      <c r="A8" s="7" t="s">
        <v>23</v>
      </c>
      <c r="B8" s="13">
        <v>15884</v>
      </c>
      <c r="C8" s="14">
        <v>756</v>
      </c>
      <c r="D8" s="15">
        <f t="shared" si="0"/>
        <v>4.7595064215562832</v>
      </c>
      <c r="E8" s="13">
        <v>17627</v>
      </c>
      <c r="F8" s="14">
        <v>896</v>
      </c>
      <c r="G8" s="15">
        <f t="shared" si="1"/>
        <v>5.0831111363249564</v>
      </c>
      <c r="H8" s="13">
        <v>19394</v>
      </c>
      <c r="I8" s="14">
        <v>1042</v>
      </c>
      <c r="J8" s="15">
        <f t="shared" si="2"/>
        <v>5.3727957100134063</v>
      </c>
      <c r="K8" s="13">
        <v>21604</v>
      </c>
      <c r="L8" s="14">
        <v>1130</v>
      </c>
      <c r="M8" s="15">
        <f t="shared" si="3"/>
        <v>5.23051286798741</v>
      </c>
      <c r="N8" s="13">
        <v>23713</v>
      </c>
      <c r="O8" s="14">
        <v>1180</v>
      </c>
      <c r="P8" s="15">
        <f t="shared" si="4"/>
        <v>4.9761734069919452</v>
      </c>
      <c r="Q8" s="13">
        <v>25934</v>
      </c>
      <c r="R8" s="14">
        <v>1204</v>
      </c>
      <c r="S8" s="15">
        <f t="shared" si="5"/>
        <v>4.6425541759851932</v>
      </c>
      <c r="T8" s="14">
        <v>28510</v>
      </c>
      <c r="U8" s="14">
        <v>1269</v>
      </c>
      <c r="V8" s="15">
        <f t="shared" si="6"/>
        <v>4.451069800070151</v>
      </c>
      <c r="W8" s="16">
        <v>30603</v>
      </c>
      <c r="X8" s="16">
        <v>1395</v>
      </c>
      <c r="Y8" s="15">
        <f t="shared" si="7"/>
        <v>4.5583766297421819</v>
      </c>
      <c r="Z8" s="16">
        <v>32747</v>
      </c>
      <c r="AA8" s="16">
        <v>1559</v>
      </c>
      <c r="AB8" s="15">
        <f t="shared" si="8"/>
        <v>4.7607414419641492</v>
      </c>
      <c r="AC8" s="7">
        <v>34714</v>
      </c>
      <c r="AD8" s="32">
        <v>1705</v>
      </c>
      <c r="AE8" s="42">
        <f t="shared" si="9"/>
        <v>4.9115630581321659</v>
      </c>
      <c r="AF8" s="36">
        <v>35014</v>
      </c>
      <c r="AG8" s="31">
        <v>1816</v>
      </c>
      <c r="AH8" s="40">
        <f t="shared" si="10"/>
        <v>5.1864968298394931</v>
      </c>
      <c r="AI8" s="36">
        <v>80049.999999999956</v>
      </c>
      <c r="AJ8" s="31">
        <v>4487.9999999999973</v>
      </c>
      <c r="AK8" s="40">
        <f t="shared" si="11"/>
        <v>5.606495940037477</v>
      </c>
    </row>
    <row r="9" spans="1:37" x14ac:dyDescent="0.25">
      <c r="A9" s="7" t="s">
        <v>2</v>
      </c>
      <c r="B9" s="13">
        <v>33357</v>
      </c>
      <c r="C9" s="14">
        <v>2799</v>
      </c>
      <c r="D9" s="15">
        <f t="shared" si="0"/>
        <v>8.3910423599244535</v>
      </c>
      <c r="E9" s="13">
        <v>36293</v>
      </c>
      <c r="F9" s="14">
        <v>3161</v>
      </c>
      <c r="G9" s="15">
        <f t="shared" si="1"/>
        <v>8.7096685311217037</v>
      </c>
      <c r="H9" s="13">
        <v>39963</v>
      </c>
      <c r="I9" s="14">
        <v>3546</v>
      </c>
      <c r="J9" s="15">
        <f t="shared" si="2"/>
        <v>8.873207717138353</v>
      </c>
      <c r="K9" s="13">
        <v>44171</v>
      </c>
      <c r="L9" s="14">
        <v>3816</v>
      </c>
      <c r="M9" s="15">
        <f t="shared" si="3"/>
        <v>8.6391523850490142</v>
      </c>
      <c r="N9" s="13">
        <v>48999</v>
      </c>
      <c r="O9" s="14">
        <v>4069</v>
      </c>
      <c r="P9" s="15">
        <f t="shared" si="4"/>
        <v>8.3042511071654523</v>
      </c>
      <c r="Q9" s="13">
        <v>54121</v>
      </c>
      <c r="R9" s="14">
        <v>4285</v>
      </c>
      <c r="S9" s="15">
        <f t="shared" si="5"/>
        <v>7.9174442453021934</v>
      </c>
      <c r="T9" s="14">
        <v>59272</v>
      </c>
      <c r="U9" s="14">
        <v>4580</v>
      </c>
      <c r="V9" s="15">
        <f t="shared" si="6"/>
        <v>7.7270886759346737</v>
      </c>
      <c r="W9" s="16">
        <v>64571</v>
      </c>
      <c r="X9" s="16">
        <v>5129</v>
      </c>
      <c r="Y9" s="15">
        <f t="shared" si="7"/>
        <v>7.9431943132365932</v>
      </c>
      <c r="Z9" s="16">
        <v>69602</v>
      </c>
      <c r="AA9" s="16">
        <v>5688</v>
      </c>
      <c r="AB9" s="15">
        <f t="shared" si="8"/>
        <v>8.1721789603747013</v>
      </c>
      <c r="AC9" s="7">
        <v>73855</v>
      </c>
      <c r="AD9" s="32">
        <v>6179</v>
      </c>
      <c r="AE9" s="42">
        <f t="shared" si="9"/>
        <v>8.3663936090989104</v>
      </c>
      <c r="AF9" s="36">
        <v>76480</v>
      </c>
      <c r="AG9" s="31">
        <v>7281</v>
      </c>
      <c r="AH9" s="40">
        <f t="shared" si="10"/>
        <v>9.5201359832635983</v>
      </c>
      <c r="AI9" s="36">
        <v>171117.99999999994</v>
      </c>
      <c r="AJ9" s="31">
        <v>16100.000000000002</v>
      </c>
      <c r="AK9" s="40">
        <f t="shared" si="11"/>
        <v>9.4087121167849137</v>
      </c>
    </row>
    <row r="10" spans="1:37" x14ac:dyDescent="0.25">
      <c r="A10" s="7" t="s">
        <v>24</v>
      </c>
      <c r="B10" s="13">
        <v>2221</v>
      </c>
      <c r="C10" s="14">
        <v>129</v>
      </c>
      <c r="D10" s="15">
        <f t="shared" si="0"/>
        <v>5.8081945069788388</v>
      </c>
      <c r="E10" s="13">
        <v>2468</v>
      </c>
      <c r="F10" s="14">
        <v>161</v>
      </c>
      <c r="G10" s="15">
        <f t="shared" si="1"/>
        <v>6.5235008103727719</v>
      </c>
      <c r="H10" s="13">
        <v>2571</v>
      </c>
      <c r="I10" s="14">
        <v>177</v>
      </c>
      <c r="J10" s="15">
        <f t="shared" si="2"/>
        <v>6.8844807467911311</v>
      </c>
      <c r="K10" s="13">
        <v>2785</v>
      </c>
      <c r="L10" s="14">
        <v>188</v>
      </c>
      <c r="M10" s="15">
        <f t="shared" si="3"/>
        <v>6.7504488330341115</v>
      </c>
      <c r="N10" s="13">
        <v>3046</v>
      </c>
      <c r="O10" s="14">
        <v>195</v>
      </c>
      <c r="P10" s="15">
        <f t="shared" si="4"/>
        <v>6.4018384766907426</v>
      </c>
      <c r="Q10" s="13">
        <v>3281</v>
      </c>
      <c r="R10" s="14">
        <v>187</v>
      </c>
      <c r="S10" s="15">
        <f t="shared" si="5"/>
        <v>5.6994818652849739</v>
      </c>
      <c r="T10" s="14">
        <v>3577</v>
      </c>
      <c r="U10" s="14">
        <v>229</v>
      </c>
      <c r="V10" s="15">
        <f t="shared" si="6"/>
        <v>6.4020128599384956</v>
      </c>
      <c r="W10" s="16">
        <v>3919</v>
      </c>
      <c r="X10" s="16">
        <v>337</v>
      </c>
      <c r="Y10" s="15">
        <f t="shared" si="7"/>
        <v>8.5991324317427917</v>
      </c>
      <c r="Z10" s="16">
        <v>4106</v>
      </c>
      <c r="AA10" s="16">
        <v>416</v>
      </c>
      <c r="AB10" s="15">
        <f t="shared" si="8"/>
        <v>10.131514856307842</v>
      </c>
      <c r="AC10" s="7">
        <v>4200</v>
      </c>
      <c r="AD10" s="32">
        <v>460</v>
      </c>
      <c r="AE10" s="42">
        <f t="shared" si="9"/>
        <v>10.952380952380953</v>
      </c>
      <c r="AF10" s="36">
        <v>4208</v>
      </c>
      <c r="AG10" s="31">
        <v>477</v>
      </c>
      <c r="AH10" s="40">
        <f t="shared" si="10"/>
        <v>11.335551330798479</v>
      </c>
      <c r="AI10" s="36">
        <v>8953.9999999999927</v>
      </c>
      <c r="AJ10" s="31">
        <v>849.99999999999977</v>
      </c>
      <c r="AK10" s="40">
        <f t="shared" si="11"/>
        <v>9.492964038418588</v>
      </c>
    </row>
    <row r="11" spans="1:37" x14ac:dyDescent="0.25">
      <c r="A11" s="7" t="s">
        <v>3</v>
      </c>
      <c r="B11" s="13">
        <v>37868</v>
      </c>
      <c r="C11" s="14">
        <v>2718</v>
      </c>
      <c r="D11" s="15">
        <f t="shared" si="0"/>
        <v>7.1775641702756952</v>
      </c>
      <c r="E11" s="13">
        <v>39752</v>
      </c>
      <c r="F11" s="14">
        <v>2973</v>
      </c>
      <c r="G11" s="15">
        <f t="shared" si="1"/>
        <v>7.4788689877238888</v>
      </c>
      <c r="H11" s="13">
        <v>41901</v>
      </c>
      <c r="I11" s="14">
        <v>3228</v>
      </c>
      <c r="J11" s="15">
        <f t="shared" si="2"/>
        <v>7.7038734159089284</v>
      </c>
      <c r="K11" s="13">
        <v>44112</v>
      </c>
      <c r="L11" s="14">
        <v>3356</v>
      </c>
      <c r="M11" s="15">
        <f t="shared" si="3"/>
        <v>7.6079071454479505</v>
      </c>
      <c r="N11" s="13">
        <v>46610</v>
      </c>
      <c r="O11" s="14">
        <v>3479</v>
      </c>
      <c r="P11" s="15">
        <f t="shared" si="4"/>
        <v>7.4640635056854752</v>
      </c>
      <c r="Q11" s="13">
        <v>49409</v>
      </c>
      <c r="R11" s="14">
        <v>3545</v>
      </c>
      <c r="S11" s="15">
        <f t="shared" si="5"/>
        <v>7.17480620939505</v>
      </c>
      <c r="T11" s="14">
        <v>52170</v>
      </c>
      <c r="U11" s="14">
        <v>3830</v>
      </c>
      <c r="V11" s="15">
        <f t="shared" si="6"/>
        <v>7.3413839371286178</v>
      </c>
      <c r="W11" s="16">
        <v>55485</v>
      </c>
      <c r="X11" s="16">
        <v>4404</v>
      </c>
      <c r="Y11" s="15">
        <f t="shared" si="7"/>
        <v>7.9372803460394703</v>
      </c>
      <c r="Z11" s="16">
        <v>58242</v>
      </c>
      <c r="AA11" s="16">
        <v>4821</v>
      </c>
      <c r="AB11" s="15">
        <f t="shared" si="8"/>
        <v>8.2775316781703925</v>
      </c>
      <c r="AC11" s="7">
        <v>60650</v>
      </c>
      <c r="AD11" s="32">
        <v>5213</v>
      </c>
      <c r="AE11" s="42">
        <f t="shared" si="9"/>
        <v>8.5952184666117066</v>
      </c>
      <c r="AF11" s="36">
        <v>58958</v>
      </c>
      <c r="AG11" s="31">
        <v>5409</v>
      </c>
      <c r="AH11" s="40">
        <f t="shared" si="10"/>
        <v>9.174327487363886</v>
      </c>
      <c r="AI11" s="36">
        <v>127956.00000000001</v>
      </c>
      <c r="AJ11" s="31">
        <v>11776.000000000002</v>
      </c>
      <c r="AK11" s="40">
        <f t="shared" si="11"/>
        <v>9.2031635874831963</v>
      </c>
    </row>
    <row r="12" spans="1:37" x14ac:dyDescent="0.25">
      <c r="A12" s="7" t="s">
        <v>15</v>
      </c>
      <c r="B12" s="13">
        <v>172394</v>
      </c>
      <c r="C12" s="14">
        <v>9722</v>
      </c>
      <c r="D12" s="15">
        <f t="shared" si="0"/>
        <v>5.639407403969976</v>
      </c>
      <c r="E12" s="13">
        <v>185909</v>
      </c>
      <c r="F12" s="14">
        <v>10992</v>
      </c>
      <c r="G12" s="15">
        <f t="shared" si="1"/>
        <v>5.9125701283961511</v>
      </c>
      <c r="H12" s="13">
        <v>200391</v>
      </c>
      <c r="I12" s="14">
        <v>12076</v>
      </c>
      <c r="J12" s="15">
        <f t="shared" si="2"/>
        <v>6.0262187423586893</v>
      </c>
      <c r="K12" s="13">
        <v>214924</v>
      </c>
      <c r="L12" s="14">
        <v>13271</v>
      </c>
      <c r="M12" s="15">
        <f t="shared" si="3"/>
        <v>6.1747408386220251</v>
      </c>
      <c r="N12" s="13">
        <v>229013</v>
      </c>
      <c r="O12" s="14">
        <v>14105</v>
      </c>
      <c r="P12" s="15">
        <f t="shared" si="4"/>
        <v>6.1590390065192802</v>
      </c>
      <c r="Q12" s="13">
        <v>240508</v>
      </c>
      <c r="R12" s="14">
        <v>14354</v>
      </c>
      <c r="S12" s="15">
        <f t="shared" si="5"/>
        <v>5.9682006419744873</v>
      </c>
      <c r="T12" s="14">
        <v>251443</v>
      </c>
      <c r="U12" s="14">
        <v>15130</v>
      </c>
      <c r="V12" s="15">
        <f t="shared" si="6"/>
        <v>6.0172683272153131</v>
      </c>
      <c r="W12" s="16">
        <v>261529</v>
      </c>
      <c r="X12" s="16">
        <v>15990</v>
      </c>
      <c r="Y12" s="15">
        <f t="shared" si="7"/>
        <v>6.1140447139705341</v>
      </c>
      <c r="Z12" s="16">
        <v>267689</v>
      </c>
      <c r="AA12" s="16">
        <v>16771</v>
      </c>
      <c r="AB12" s="15">
        <f t="shared" si="8"/>
        <v>6.2651061493001201</v>
      </c>
      <c r="AC12" s="7">
        <v>275492</v>
      </c>
      <c r="AD12" s="32">
        <v>17656</v>
      </c>
      <c r="AE12" s="42">
        <f t="shared" si="9"/>
        <v>6.4088975360446039</v>
      </c>
      <c r="AF12" s="36">
        <v>293692</v>
      </c>
      <c r="AG12" s="31">
        <v>19582</v>
      </c>
      <c r="AH12" s="40">
        <f t="shared" si="10"/>
        <v>6.6675292483281803</v>
      </c>
      <c r="AI12" s="36">
        <v>638624</v>
      </c>
      <c r="AJ12" s="31">
        <v>44116.000000000015</v>
      </c>
      <c r="AK12" s="40">
        <f t="shared" si="11"/>
        <v>6.9079771508743821</v>
      </c>
    </row>
    <row r="13" spans="1:37" x14ac:dyDescent="0.25">
      <c r="A13" s="7" t="s">
        <v>4</v>
      </c>
      <c r="B13" s="13">
        <v>268547</v>
      </c>
      <c r="C13" s="14">
        <v>18541</v>
      </c>
      <c r="D13" s="15">
        <f t="shared" si="0"/>
        <v>6.9041918174472254</v>
      </c>
      <c r="E13" s="13">
        <v>284905</v>
      </c>
      <c r="F13" s="14">
        <v>20226</v>
      </c>
      <c r="G13" s="15">
        <f t="shared" si="1"/>
        <v>7.0992085080991902</v>
      </c>
      <c r="H13" s="13">
        <v>304002</v>
      </c>
      <c r="I13" s="14">
        <v>22091</v>
      </c>
      <c r="J13" s="15">
        <f t="shared" si="2"/>
        <v>7.2667285083650768</v>
      </c>
      <c r="K13" s="13">
        <v>324696</v>
      </c>
      <c r="L13" s="14">
        <v>23665</v>
      </c>
      <c r="M13" s="15">
        <f t="shared" si="3"/>
        <v>7.2883558774977208</v>
      </c>
      <c r="N13" s="13">
        <v>345572</v>
      </c>
      <c r="O13" s="14">
        <v>24878</v>
      </c>
      <c r="P13" s="15">
        <f t="shared" si="4"/>
        <v>7.1990786290555944</v>
      </c>
      <c r="Q13" s="13">
        <v>363625</v>
      </c>
      <c r="R13" s="14">
        <v>25765</v>
      </c>
      <c r="S13" s="15">
        <f t="shared" si="5"/>
        <v>7.0855964248882781</v>
      </c>
      <c r="T13" s="14">
        <v>379339</v>
      </c>
      <c r="U13" s="14">
        <v>26529</v>
      </c>
      <c r="V13" s="15">
        <f t="shared" si="6"/>
        <v>6.9934807652258275</v>
      </c>
      <c r="W13" s="16">
        <v>395140</v>
      </c>
      <c r="X13" s="16">
        <v>28551</v>
      </c>
      <c r="Y13" s="15">
        <f t="shared" si="7"/>
        <v>7.2255403148251256</v>
      </c>
      <c r="Z13" s="16">
        <v>409964</v>
      </c>
      <c r="AA13" s="16">
        <v>30252</v>
      </c>
      <c r="AB13" s="15">
        <f t="shared" si="8"/>
        <v>7.3791845137621843</v>
      </c>
      <c r="AC13" s="7">
        <v>426072</v>
      </c>
      <c r="AD13" s="32">
        <v>31975</v>
      </c>
      <c r="AE13" s="42">
        <f t="shared" si="9"/>
        <v>7.5046001614750555</v>
      </c>
      <c r="AF13" s="36">
        <v>430362</v>
      </c>
      <c r="AG13" s="31">
        <v>33473</v>
      </c>
      <c r="AH13" s="40">
        <f t="shared" si="10"/>
        <v>7.7778707227868633</v>
      </c>
      <c r="AI13" s="36">
        <v>946988</v>
      </c>
      <c r="AJ13" s="31">
        <v>77048</v>
      </c>
      <c r="AK13" s="40">
        <f t="shared" si="11"/>
        <v>8.1361115452360533</v>
      </c>
    </row>
    <row r="14" spans="1:37" x14ac:dyDescent="0.25">
      <c r="A14" s="7" t="s">
        <v>25</v>
      </c>
      <c r="B14" s="13">
        <v>30833</v>
      </c>
      <c r="C14" s="14">
        <v>1102</v>
      </c>
      <c r="D14" s="15">
        <f t="shared" si="0"/>
        <v>3.5740926928939771</v>
      </c>
      <c r="E14" s="13">
        <v>31991</v>
      </c>
      <c r="F14" s="14">
        <v>1190</v>
      </c>
      <c r="G14" s="15">
        <f t="shared" si="1"/>
        <v>3.7197961926791909</v>
      </c>
      <c r="H14" s="13">
        <v>33288</v>
      </c>
      <c r="I14" s="14">
        <v>1293</v>
      </c>
      <c r="J14" s="15">
        <f t="shared" si="2"/>
        <v>3.884282624369142</v>
      </c>
      <c r="K14" s="13">
        <v>34630</v>
      </c>
      <c r="L14" s="14">
        <v>1378</v>
      </c>
      <c r="M14" s="15">
        <f t="shared" si="3"/>
        <v>3.979208778515738</v>
      </c>
      <c r="N14" s="13">
        <v>35512</v>
      </c>
      <c r="O14" s="14">
        <v>1424</v>
      </c>
      <c r="P14" s="15">
        <f t="shared" si="4"/>
        <v>4.0099121423744091</v>
      </c>
      <c r="Q14" s="13">
        <v>36253</v>
      </c>
      <c r="R14" s="14">
        <v>1434</v>
      </c>
      <c r="S14" s="15">
        <f t="shared" si="5"/>
        <v>3.9555347143684658</v>
      </c>
      <c r="T14" s="14">
        <v>36412</v>
      </c>
      <c r="U14" s="14">
        <v>1528</v>
      </c>
      <c r="V14" s="15">
        <f t="shared" si="6"/>
        <v>4.1964187630451493</v>
      </c>
      <c r="W14" s="16">
        <v>36733</v>
      </c>
      <c r="X14" s="16">
        <v>1743</v>
      </c>
      <c r="Y14" s="15">
        <f t="shared" si="7"/>
        <v>4.7450521329594642</v>
      </c>
      <c r="Z14" s="16">
        <v>37397</v>
      </c>
      <c r="AA14" s="16">
        <v>1965</v>
      </c>
      <c r="AB14" s="15">
        <f t="shared" si="8"/>
        <v>5.2544321737037727</v>
      </c>
      <c r="AC14" s="7">
        <v>38655</v>
      </c>
      <c r="AD14" s="32">
        <v>2232</v>
      </c>
      <c r="AE14" s="42">
        <f t="shared" si="9"/>
        <v>5.7741559953434223</v>
      </c>
      <c r="AF14" s="36">
        <v>38888</v>
      </c>
      <c r="AG14" s="32">
        <v>2316</v>
      </c>
      <c r="AH14" s="40">
        <f t="shared" si="10"/>
        <v>5.955564698621683</v>
      </c>
      <c r="AI14" s="36">
        <v>86987.999999999985</v>
      </c>
      <c r="AJ14" s="32">
        <v>5609.9999999999982</v>
      </c>
      <c r="AK14" s="40">
        <f t="shared" si="11"/>
        <v>6.4491654021244296</v>
      </c>
    </row>
    <row r="15" spans="1:37" x14ac:dyDescent="0.25">
      <c r="A15" s="7" t="s">
        <v>26</v>
      </c>
      <c r="B15" s="13">
        <v>12529</v>
      </c>
      <c r="C15" s="14">
        <v>887</v>
      </c>
      <c r="D15" s="15">
        <f t="shared" si="0"/>
        <v>7.079575385106553</v>
      </c>
      <c r="E15" s="13">
        <v>12841</v>
      </c>
      <c r="F15" s="14">
        <v>1013</v>
      </c>
      <c r="G15" s="15">
        <f t="shared" si="1"/>
        <v>7.8887937076551671</v>
      </c>
      <c r="H15" s="13">
        <v>13450</v>
      </c>
      <c r="I15" s="14">
        <v>1101</v>
      </c>
      <c r="J15" s="15">
        <f t="shared" si="2"/>
        <v>8.185873605947954</v>
      </c>
      <c r="K15" s="13">
        <v>14221</v>
      </c>
      <c r="L15" s="14">
        <v>1168</v>
      </c>
      <c r="M15" s="15">
        <f t="shared" si="3"/>
        <v>8.213205822375361</v>
      </c>
      <c r="N15" s="13">
        <v>14964</v>
      </c>
      <c r="O15" s="14">
        <v>1244</v>
      </c>
      <c r="P15" s="15">
        <f t="shared" si="4"/>
        <v>8.3132852178561887</v>
      </c>
      <c r="Q15" s="13">
        <v>15806</v>
      </c>
      <c r="R15" s="14">
        <v>1263</v>
      </c>
      <c r="S15" s="15">
        <f t="shared" si="5"/>
        <v>7.9906364671643679</v>
      </c>
      <c r="T15" s="14">
        <v>16401</v>
      </c>
      <c r="U15" s="14">
        <v>1333</v>
      </c>
      <c r="V15" s="15">
        <f t="shared" si="6"/>
        <v>8.1275531979757325</v>
      </c>
      <c r="W15" s="16">
        <v>16928</v>
      </c>
      <c r="X15" s="16">
        <v>1475</v>
      </c>
      <c r="Y15" s="15">
        <f t="shared" si="7"/>
        <v>8.7133742911153131</v>
      </c>
      <c r="Z15" s="16">
        <v>17795</v>
      </c>
      <c r="AA15" s="16">
        <v>1600</v>
      </c>
      <c r="AB15" s="15">
        <f t="shared" si="8"/>
        <v>8.9912896881146391</v>
      </c>
      <c r="AC15" s="7">
        <v>18713</v>
      </c>
      <c r="AD15" s="32">
        <v>1693</v>
      </c>
      <c r="AE15" s="42">
        <f t="shared" si="9"/>
        <v>9.0471864479239041</v>
      </c>
      <c r="AF15" s="37">
        <v>18975</v>
      </c>
      <c r="AG15" s="32">
        <v>1786</v>
      </c>
      <c r="AH15" s="40">
        <f t="shared" si="10"/>
        <v>9.412384716732543</v>
      </c>
      <c r="AI15" s="37">
        <v>44089.999999999985</v>
      </c>
      <c r="AJ15" s="32">
        <v>4126</v>
      </c>
      <c r="AK15" s="40">
        <f t="shared" si="11"/>
        <v>9.3581310954865078</v>
      </c>
    </row>
    <row r="16" spans="1:37" s="29" customFormat="1" x14ac:dyDescent="0.25">
      <c r="A16" s="30" t="s">
        <v>37</v>
      </c>
      <c r="B16" s="13">
        <v>1663</v>
      </c>
      <c r="C16" s="14">
        <v>184</v>
      </c>
      <c r="D16" s="15">
        <f t="shared" si="0"/>
        <v>11.06434155141311</v>
      </c>
      <c r="E16" s="13">
        <v>1872</v>
      </c>
      <c r="F16" s="14">
        <v>220</v>
      </c>
      <c r="G16" s="15">
        <f t="shared" si="1"/>
        <v>11.752136752136751</v>
      </c>
      <c r="H16" s="13">
        <v>2085</v>
      </c>
      <c r="I16" s="14">
        <v>287</v>
      </c>
      <c r="J16" s="15">
        <f t="shared" si="2"/>
        <v>13.764988009592328</v>
      </c>
      <c r="K16" s="13">
        <v>2330</v>
      </c>
      <c r="L16" s="14">
        <v>328</v>
      </c>
      <c r="M16" s="15">
        <f t="shared" si="3"/>
        <v>14.07725321888412</v>
      </c>
      <c r="N16" s="13">
        <v>2570</v>
      </c>
      <c r="O16" s="14">
        <v>344</v>
      </c>
      <c r="P16" s="15">
        <f t="shared" si="4"/>
        <v>13.385214007782102</v>
      </c>
      <c r="Q16" s="13">
        <v>2679</v>
      </c>
      <c r="R16" s="14">
        <v>352</v>
      </c>
      <c r="S16" s="15">
        <f t="shared" si="5"/>
        <v>13.139231056364315</v>
      </c>
      <c r="T16" s="14">
        <v>2850</v>
      </c>
      <c r="U16" s="14">
        <v>336</v>
      </c>
      <c r="V16" s="15">
        <f t="shared" si="6"/>
        <v>11.789473684210526</v>
      </c>
      <c r="W16" s="44">
        <v>3078</v>
      </c>
      <c r="X16" s="44">
        <v>357</v>
      </c>
      <c r="Y16" s="15">
        <f t="shared" si="7"/>
        <v>11.598440545808966</v>
      </c>
      <c r="Z16" s="44">
        <v>3213</v>
      </c>
      <c r="AA16" s="44">
        <v>394</v>
      </c>
      <c r="AB16" s="15">
        <f t="shared" si="8"/>
        <v>12.262682850918145</v>
      </c>
      <c r="AC16" s="30">
        <v>3421</v>
      </c>
      <c r="AD16" s="32">
        <v>411</v>
      </c>
      <c r="AE16" s="42">
        <f t="shared" si="9"/>
        <v>12.014030985092077</v>
      </c>
      <c r="AF16" s="37">
        <v>3472</v>
      </c>
      <c r="AG16" s="32">
        <v>421</v>
      </c>
      <c r="AH16" s="40">
        <f t="shared" si="10"/>
        <v>12.125576036866359</v>
      </c>
      <c r="AI16" s="37">
        <v>7701.9999999999973</v>
      </c>
      <c r="AJ16" s="32">
        <v>853.99999999999966</v>
      </c>
      <c r="AK16" s="40">
        <f t="shared" si="11"/>
        <v>11.088029083354972</v>
      </c>
    </row>
    <row r="17" spans="1:37" s="29" customFormat="1" x14ac:dyDescent="0.25">
      <c r="A17" s="28" t="s">
        <v>5</v>
      </c>
      <c r="B17" s="13">
        <v>16735</v>
      </c>
      <c r="C17" s="14">
        <v>944</v>
      </c>
      <c r="D17" s="15">
        <f t="shared" si="0"/>
        <v>5.6408724230654315</v>
      </c>
      <c r="E17" s="13">
        <v>18885</v>
      </c>
      <c r="F17" s="14">
        <v>1126</v>
      </c>
      <c r="G17" s="15">
        <f t="shared" si="1"/>
        <v>5.9624040243579559</v>
      </c>
      <c r="H17" s="13">
        <v>21018</v>
      </c>
      <c r="I17" s="14">
        <v>1250</v>
      </c>
      <c r="J17" s="15">
        <f t="shared" si="2"/>
        <v>5.9472832809972402</v>
      </c>
      <c r="K17" s="13">
        <v>22678</v>
      </c>
      <c r="L17" s="14">
        <v>1347</v>
      </c>
      <c r="M17" s="15">
        <f t="shared" si="3"/>
        <v>5.9396772202134223</v>
      </c>
      <c r="N17" s="13">
        <v>24450</v>
      </c>
      <c r="O17" s="14">
        <v>1381</v>
      </c>
      <c r="P17" s="15">
        <f t="shared" si="4"/>
        <v>5.6482617586912065</v>
      </c>
      <c r="Q17" s="13">
        <v>25575</v>
      </c>
      <c r="R17" s="14">
        <v>1374</v>
      </c>
      <c r="S17" s="15">
        <f t="shared" si="5"/>
        <v>5.3724340175953085</v>
      </c>
      <c r="T17" s="14">
        <v>26438</v>
      </c>
      <c r="U17" s="14">
        <v>1431</v>
      </c>
      <c r="V17" s="15">
        <f t="shared" si="6"/>
        <v>5.4126635902867086</v>
      </c>
      <c r="W17" s="16">
        <v>27840</v>
      </c>
      <c r="X17" s="16">
        <v>1609</v>
      </c>
      <c r="Y17" s="15">
        <f t="shared" si="7"/>
        <v>5.7794540229885065</v>
      </c>
      <c r="Z17" s="16">
        <v>29205</v>
      </c>
      <c r="AA17" s="16">
        <v>1916</v>
      </c>
      <c r="AB17" s="15">
        <f t="shared" si="8"/>
        <v>6.5605204588255432</v>
      </c>
      <c r="AC17" s="28">
        <v>31022</v>
      </c>
      <c r="AD17" s="32">
        <v>2267</v>
      </c>
      <c r="AE17" s="42">
        <f t="shared" si="9"/>
        <v>7.3077171039907158</v>
      </c>
      <c r="AF17" s="37">
        <v>31382</v>
      </c>
      <c r="AG17" s="32">
        <v>2572</v>
      </c>
      <c r="AH17" s="40">
        <f t="shared" si="10"/>
        <v>8.1957810209674342</v>
      </c>
      <c r="AI17" s="37">
        <v>71839.999999999985</v>
      </c>
      <c r="AJ17" s="32">
        <v>5884.0000000000009</v>
      </c>
      <c r="AK17" s="40">
        <f t="shared" si="11"/>
        <v>8.1904231625835227</v>
      </c>
    </row>
    <row r="18" spans="1:37" s="29" customFormat="1" x14ac:dyDescent="0.25">
      <c r="A18" s="28" t="s">
        <v>16</v>
      </c>
      <c r="B18" s="13">
        <v>44569</v>
      </c>
      <c r="C18" s="14">
        <v>1921</v>
      </c>
      <c r="D18" s="15">
        <f t="shared" si="0"/>
        <v>4.3101707464829815</v>
      </c>
      <c r="E18" s="13">
        <v>45411</v>
      </c>
      <c r="F18" s="14">
        <v>1947</v>
      </c>
      <c r="G18" s="15">
        <f t="shared" si="1"/>
        <v>4.2875074321199715</v>
      </c>
      <c r="H18" s="13">
        <v>46471</v>
      </c>
      <c r="I18" s="14">
        <v>2062</v>
      </c>
      <c r="J18" s="15">
        <f t="shared" si="2"/>
        <v>4.4371758731251747</v>
      </c>
      <c r="K18" s="13">
        <v>47694</v>
      </c>
      <c r="L18" s="14">
        <v>2088</v>
      </c>
      <c r="M18" s="15">
        <f t="shared" si="3"/>
        <v>4.3779091709649016</v>
      </c>
      <c r="N18" s="13">
        <v>49097</v>
      </c>
      <c r="O18" s="14">
        <v>2068</v>
      </c>
      <c r="P18" s="15">
        <f t="shared" si="4"/>
        <v>4.2120699839094033</v>
      </c>
      <c r="Q18" s="13">
        <v>50768</v>
      </c>
      <c r="R18" s="14">
        <v>2074</v>
      </c>
      <c r="S18" s="15">
        <f t="shared" si="5"/>
        <v>4.0852505515285218</v>
      </c>
      <c r="T18" s="14">
        <v>52753</v>
      </c>
      <c r="U18" s="14">
        <v>2103</v>
      </c>
      <c r="V18" s="15">
        <f t="shared" si="6"/>
        <v>3.9865031372623356</v>
      </c>
      <c r="W18" s="16">
        <v>54898</v>
      </c>
      <c r="X18" s="16">
        <v>2199</v>
      </c>
      <c r="Y18" s="15">
        <f t="shared" si="7"/>
        <v>4.0056104047506285</v>
      </c>
      <c r="Z18" s="16">
        <v>57293</v>
      </c>
      <c r="AA18" s="16">
        <v>2433</v>
      </c>
      <c r="AB18" s="15">
        <f t="shared" si="8"/>
        <v>4.2465920793116094</v>
      </c>
      <c r="AC18" s="28">
        <v>59953</v>
      </c>
      <c r="AD18" s="32">
        <v>2480</v>
      </c>
      <c r="AE18" s="42">
        <f t="shared" si="9"/>
        <v>4.136573649358664</v>
      </c>
      <c r="AF18" s="37">
        <v>61815</v>
      </c>
      <c r="AG18" s="32">
        <v>2678</v>
      </c>
      <c r="AH18" s="40">
        <f t="shared" si="10"/>
        <v>4.3322818086225023</v>
      </c>
      <c r="AI18" s="37">
        <v>134679.99999999994</v>
      </c>
      <c r="AJ18" s="32">
        <v>6344</v>
      </c>
      <c r="AK18" s="40">
        <f t="shared" si="11"/>
        <v>4.7104247104247126</v>
      </c>
    </row>
    <row r="19" spans="1:37" s="29" customFormat="1" x14ac:dyDescent="0.25">
      <c r="A19" s="28" t="s">
        <v>27</v>
      </c>
      <c r="B19" s="13">
        <v>177964</v>
      </c>
      <c r="C19" s="14">
        <v>8563</v>
      </c>
      <c r="D19" s="15">
        <f t="shared" si="0"/>
        <v>4.8116472994538224</v>
      </c>
      <c r="E19" s="13">
        <v>187195</v>
      </c>
      <c r="F19" s="14">
        <v>9606</v>
      </c>
      <c r="G19" s="15">
        <f t="shared" si="1"/>
        <v>5.1315473169689358</v>
      </c>
      <c r="H19" s="13">
        <v>197494</v>
      </c>
      <c r="I19" s="14">
        <v>10366</v>
      </c>
      <c r="J19" s="15">
        <f t="shared" si="2"/>
        <v>5.2487670511509208</v>
      </c>
      <c r="K19" s="13">
        <v>210515</v>
      </c>
      <c r="L19" s="14">
        <v>10820</v>
      </c>
      <c r="M19" s="15">
        <f t="shared" si="3"/>
        <v>5.1397762629741353</v>
      </c>
      <c r="N19" s="13">
        <v>225441</v>
      </c>
      <c r="O19" s="14">
        <v>11302</v>
      </c>
      <c r="P19" s="15">
        <f t="shared" si="4"/>
        <v>5.0132850723692677</v>
      </c>
      <c r="Q19" s="13">
        <v>241075</v>
      </c>
      <c r="R19" s="14">
        <v>11302</v>
      </c>
      <c r="S19" s="15">
        <f t="shared" si="5"/>
        <v>4.6881675827024782</v>
      </c>
      <c r="T19" s="14">
        <v>255800</v>
      </c>
      <c r="U19" s="14">
        <v>12112</v>
      </c>
      <c r="V19" s="15">
        <f t="shared" si="6"/>
        <v>4.7349491790461302</v>
      </c>
      <c r="W19" s="16">
        <v>269977</v>
      </c>
      <c r="X19" s="16">
        <v>13745</v>
      </c>
      <c r="Y19" s="15">
        <f t="shared" si="7"/>
        <v>5.0911744333776578</v>
      </c>
      <c r="Z19" s="16">
        <v>283567</v>
      </c>
      <c r="AA19" s="16">
        <v>15284</v>
      </c>
      <c r="AB19" s="15">
        <f t="shared" si="8"/>
        <v>5.3899078524652015</v>
      </c>
      <c r="AC19" s="28">
        <v>297164</v>
      </c>
      <c r="AD19" s="32">
        <v>16665</v>
      </c>
      <c r="AE19" s="42">
        <f t="shared" si="9"/>
        <v>5.6080144297424992</v>
      </c>
      <c r="AF19" s="37">
        <v>301752</v>
      </c>
      <c r="AG19" s="32">
        <v>17638</v>
      </c>
      <c r="AH19" s="40">
        <f t="shared" si="10"/>
        <v>5.8451973806304514</v>
      </c>
      <c r="AI19" s="37">
        <v>723358</v>
      </c>
      <c r="AJ19" s="32">
        <v>43331.999999999993</v>
      </c>
      <c r="AK19" s="40">
        <f t="shared" si="11"/>
        <v>5.9903947975967631</v>
      </c>
    </row>
    <row r="20" spans="1:37" s="29" customFormat="1" x14ac:dyDescent="0.25">
      <c r="A20" s="28" t="s">
        <v>13</v>
      </c>
      <c r="B20" s="13">
        <v>248551</v>
      </c>
      <c r="C20" s="14">
        <v>23613</v>
      </c>
      <c r="D20" s="15">
        <f t="shared" si="0"/>
        <v>9.5002635274048384</v>
      </c>
      <c r="E20" s="13">
        <v>251443</v>
      </c>
      <c r="F20" s="14">
        <v>23603</v>
      </c>
      <c r="G20" s="15">
        <f t="shared" si="1"/>
        <v>9.3870181313458723</v>
      </c>
      <c r="H20" s="13">
        <v>255119</v>
      </c>
      <c r="I20" s="14">
        <v>23812</v>
      </c>
      <c r="J20" s="15">
        <f t="shared" si="2"/>
        <v>9.3336834967211377</v>
      </c>
      <c r="K20" s="13">
        <v>259867</v>
      </c>
      <c r="L20" s="14">
        <v>23667</v>
      </c>
      <c r="M20" s="15">
        <f t="shared" si="3"/>
        <v>9.1073510680463468</v>
      </c>
      <c r="N20" s="13">
        <v>266585</v>
      </c>
      <c r="O20" s="14">
        <v>23691</v>
      </c>
      <c r="P20" s="15">
        <f t="shared" si="4"/>
        <v>8.8868465967702601</v>
      </c>
      <c r="Q20" s="13">
        <v>273045</v>
      </c>
      <c r="R20" s="14">
        <v>23808</v>
      </c>
      <c r="S20" s="15">
        <f t="shared" si="5"/>
        <v>8.7194418502444648</v>
      </c>
      <c r="T20" s="14">
        <v>276809</v>
      </c>
      <c r="U20" s="14">
        <v>23401</v>
      </c>
      <c r="V20" s="15">
        <f t="shared" si="6"/>
        <v>8.4538436250266429</v>
      </c>
      <c r="W20" s="16">
        <v>282518</v>
      </c>
      <c r="X20" s="16">
        <v>23973</v>
      </c>
      <c r="Y20" s="15">
        <f t="shared" si="7"/>
        <v>8.4854770315519712</v>
      </c>
      <c r="Z20" s="16">
        <v>288538</v>
      </c>
      <c r="AA20" s="16">
        <v>24626</v>
      </c>
      <c r="AB20" s="15">
        <f t="shared" si="8"/>
        <v>8.5347510553202692</v>
      </c>
      <c r="AC20" s="28">
        <v>298069</v>
      </c>
      <c r="AD20" s="32">
        <v>25299</v>
      </c>
      <c r="AE20" s="42">
        <f t="shared" si="9"/>
        <v>8.4876320583489058</v>
      </c>
      <c r="AF20" s="37">
        <v>302060</v>
      </c>
      <c r="AG20" s="32">
        <v>26345</v>
      </c>
      <c r="AH20" s="40">
        <f t="shared" si="10"/>
        <v>8.72177713037145</v>
      </c>
      <c r="AI20" s="37">
        <v>666579.9999999993</v>
      </c>
      <c r="AJ20" s="32">
        <v>61391.999999999985</v>
      </c>
      <c r="AK20" s="40">
        <f t="shared" si="11"/>
        <v>9.2099972996489612</v>
      </c>
    </row>
    <row r="21" spans="1:37" s="29" customFormat="1" x14ac:dyDescent="0.25">
      <c r="A21" s="33" t="s">
        <v>44</v>
      </c>
      <c r="B21" s="13">
        <v>1485</v>
      </c>
      <c r="C21" s="14">
        <v>99</v>
      </c>
      <c r="D21" s="15">
        <f t="shared" si="0"/>
        <v>6.666666666666667</v>
      </c>
      <c r="E21" s="13">
        <v>1585</v>
      </c>
      <c r="F21" s="14">
        <v>126</v>
      </c>
      <c r="G21" s="15">
        <f t="shared" si="1"/>
        <v>7.9495268138801256</v>
      </c>
      <c r="H21" s="13">
        <v>1772</v>
      </c>
      <c r="I21" s="14">
        <v>130</v>
      </c>
      <c r="J21" s="15">
        <f t="shared" si="2"/>
        <v>7.336343115124154</v>
      </c>
      <c r="K21" s="13">
        <v>1999</v>
      </c>
      <c r="L21" s="14">
        <v>145</v>
      </c>
      <c r="M21" s="15">
        <f t="shared" si="3"/>
        <v>7.2536268134067035</v>
      </c>
      <c r="N21" s="13">
        <v>2230</v>
      </c>
      <c r="O21" s="14">
        <v>141</v>
      </c>
      <c r="P21" s="15">
        <f t="shared" si="4"/>
        <v>6.3228699551569516</v>
      </c>
      <c r="Q21" s="13">
        <v>2502</v>
      </c>
      <c r="R21" s="14">
        <v>117</v>
      </c>
      <c r="S21" s="15">
        <f t="shared" si="5"/>
        <v>4.6762589928057556</v>
      </c>
      <c r="T21" s="14">
        <v>2745</v>
      </c>
      <c r="U21" s="14">
        <v>140</v>
      </c>
      <c r="V21" s="15">
        <f t="shared" si="6"/>
        <v>5.1001821493624773</v>
      </c>
      <c r="W21" s="16">
        <v>2893</v>
      </c>
      <c r="X21" s="16">
        <v>139</v>
      </c>
      <c r="Y21" s="15">
        <f t="shared" si="7"/>
        <v>4.804701002419633</v>
      </c>
      <c r="Z21" s="16">
        <v>3078</v>
      </c>
      <c r="AA21" s="16">
        <v>145</v>
      </c>
      <c r="AB21" s="15">
        <f t="shared" si="8"/>
        <v>4.7108512020792723</v>
      </c>
      <c r="AC21" s="28">
        <v>3245</v>
      </c>
      <c r="AD21" s="32">
        <v>157</v>
      </c>
      <c r="AE21" s="42">
        <f t="shared" si="9"/>
        <v>4.8382126348228045</v>
      </c>
      <c r="AF21" s="37">
        <v>3306</v>
      </c>
      <c r="AG21" s="32">
        <v>166</v>
      </c>
      <c r="AH21" s="40">
        <f t="shared" si="10"/>
        <v>5.0211736237144589</v>
      </c>
      <c r="AI21" s="37">
        <v>13518.000000000004</v>
      </c>
      <c r="AJ21" s="32">
        <v>671.99999999999966</v>
      </c>
      <c r="AK21" s="40">
        <f t="shared" si="11"/>
        <v>4.9711495783399871</v>
      </c>
    </row>
    <row r="22" spans="1:37" s="29" customFormat="1" x14ac:dyDescent="0.25">
      <c r="A22" s="33" t="s">
        <v>45</v>
      </c>
      <c r="B22" s="13">
        <v>326</v>
      </c>
      <c r="C22" s="14">
        <v>6</v>
      </c>
      <c r="D22" s="15">
        <f t="shared" si="0"/>
        <v>1.8404907975460123</v>
      </c>
      <c r="E22" s="13">
        <v>444</v>
      </c>
      <c r="F22" s="14">
        <v>12</v>
      </c>
      <c r="G22" s="15">
        <f t="shared" si="1"/>
        <v>2.7027027027027026</v>
      </c>
      <c r="H22" s="13">
        <v>563</v>
      </c>
      <c r="I22" s="14">
        <v>24</v>
      </c>
      <c r="J22" s="15">
        <f t="shared" si="2"/>
        <v>4.2628774422735347</v>
      </c>
      <c r="K22" s="13">
        <v>706</v>
      </c>
      <c r="L22" s="14">
        <v>37</v>
      </c>
      <c r="M22" s="15">
        <f t="shared" si="3"/>
        <v>5.2407932011331448</v>
      </c>
      <c r="N22" s="13">
        <v>963</v>
      </c>
      <c r="O22" s="14">
        <v>45</v>
      </c>
      <c r="P22" s="15">
        <f t="shared" si="4"/>
        <v>4.6728971962616823</v>
      </c>
      <c r="Q22" s="13">
        <v>1227</v>
      </c>
      <c r="R22" s="14">
        <v>61</v>
      </c>
      <c r="S22" s="15">
        <f t="shared" si="5"/>
        <v>4.9714751426242865</v>
      </c>
      <c r="T22" s="14">
        <v>1484</v>
      </c>
      <c r="U22" s="14">
        <v>80</v>
      </c>
      <c r="V22" s="15">
        <f t="shared" si="6"/>
        <v>5.3908355795148255</v>
      </c>
      <c r="W22" s="16">
        <v>1725</v>
      </c>
      <c r="X22" s="16">
        <v>94</v>
      </c>
      <c r="Y22" s="15">
        <f t="shared" si="7"/>
        <v>5.4492753623188408</v>
      </c>
      <c r="Z22" s="16">
        <v>1872</v>
      </c>
      <c r="AA22" s="16">
        <v>105</v>
      </c>
      <c r="AB22" s="15">
        <f t="shared" si="8"/>
        <v>5.6089743589743595</v>
      </c>
      <c r="AC22" s="28">
        <v>2079</v>
      </c>
      <c r="AD22" s="32">
        <v>121</v>
      </c>
      <c r="AE22" s="42">
        <f t="shared" si="9"/>
        <v>5.8201058201058196</v>
      </c>
      <c r="AF22" s="37">
        <v>2119</v>
      </c>
      <c r="AG22" s="32">
        <v>131</v>
      </c>
      <c r="AH22" s="40">
        <f t="shared" si="10"/>
        <v>6.1821613968853235</v>
      </c>
      <c r="AI22" s="37">
        <v>5524</v>
      </c>
      <c r="AJ22" s="32">
        <v>344</v>
      </c>
      <c r="AK22" s="40">
        <f t="shared" si="11"/>
        <v>6.2273714699493121</v>
      </c>
    </row>
    <row r="23" spans="1:37" s="29" customFormat="1" x14ac:dyDescent="0.25">
      <c r="A23" s="28" t="s">
        <v>17</v>
      </c>
      <c r="B23" s="13">
        <v>16265</v>
      </c>
      <c r="C23" s="14">
        <v>305</v>
      </c>
      <c r="D23" s="15">
        <f t="shared" si="0"/>
        <v>1.8751921303412233</v>
      </c>
      <c r="E23" s="13">
        <v>17069</v>
      </c>
      <c r="F23" s="14">
        <v>334</v>
      </c>
      <c r="G23" s="15">
        <f t="shared" si="1"/>
        <v>1.9567637237096491</v>
      </c>
      <c r="H23" s="13">
        <v>18020</v>
      </c>
      <c r="I23" s="14">
        <v>364</v>
      </c>
      <c r="J23" s="15">
        <f t="shared" si="2"/>
        <v>2.0199778024417312</v>
      </c>
      <c r="K23" s="13">
        <v>19062</v>
      </c>
      <c r="L23" s="14">
        <v>383</v>
      </c>
      <c r="M23" s="15">
        <f t="shared" si="3"/>
        <v>2.0092330290630573</v>
      </c>
      <c r="N23" s="13">
        <v>20525</v>
      </c>
      <c r="O23" s="14">
        <v>392</v>
      </c>
      <c r="P23" s="15">
        <f t="shared" si="4"/>
        <v>1.9098660170523751</v>
      </c>
      <c r="Q23" s="13">
        <v>21924</v>
      </c>
      <c r="R23" s="14">
        <v>401</v>
      </c>
      <c r="S23" s="15">
        <f t="shared" si="5"/>
        <v>1.8290457945630358</v>
      </c>
      <c r="T23" s="14">
        <v>23451</v>
      </c>
      <c r="U23" s="14">
        <v>446</v>
      </c>
      <c r="V23" s="15">
        <f t="shared" si="6"/>
        <v>1.901837874717496</v>
      </c>
      <c r="W23" s="16">
        <v>25171</v>
      </c>
      <c r="X23" s="16">
        <v>502</v>
      </c>
      <c r="Y23" s="15">
        <f t="shared" si="7"/>
        <v>1.9943585872631204</v>
      </c>
      <c r="Z23" s="16">
        <v>26837</v>
      </c>
      <c r="AA23" s="16">
        <v>540</v>
      </c>
      <c r="AB23" s="15">
        <f t="shared" si="8"/>
        <v>2.0121474084286621</v>
      </c>
      <c r="AC23" s="28">
        <v>28855</v>
      </c>
      <c r="AD23" s="32">
        <v>585</v>
      </c>
      <c r="AE23" s="42">
        <f t="shared" si="9"/>
        <v>2.0273782706636632</v>
      </c>
      <c r="AF23" s="37">
        <v>31049</v>
      </c>
      <c r="AG23" s="32">
        <v>681</v>
      </c>
      <c r="AH23" s="40">
        <f t="shared" si="10"/>
        <v>2.1933073528938132</v>
      </c>
      <c r="AI23" s="37">
        <v>77294.000000000015</v>
      </c>
      <c r="AJ23" s="32">
        <v>1624.0000000000005</v>
      </c>
      <c r="AK23" s="40">
        <f t="shared" si="11"/>
        <v>2.1010686469842423</v>
      </c>
    </row>
    <row r="24" spans="1:37" s="29" customFormat="1" x14ac:dyDescent="0.25">
      <c r="A24" s="28" t="s">
        <v>6</v>
      </c>
      <c r="B24" s="13">
        <v>110071</v>
      </c>
      <c r="C24" s="14">
        <v>8105</v>
      </c>
      <c r="D24" s="15">
        <f t="shared" si="0"/>
        <v>7.3634290594252807</v>
      </c>
      <c r="E24" s="13">
        <v>119568</v>
      </c>
      <c r="F24" s="14">
        <v>9012</v>
      </c>
      <c r="G24" s="15">
        <f t="shared" si="1"/>
        <v>7.5371336812525085</v>
      </c>
      <c r="H24" s="13">
        <v>129681</v>
      </c>
      <c r="I24" s="14">
        <v>10069</v>
      </c>
      <c r="J24" s="15">
        <f t="shared" si="2"/>
        <v>7.7644373501129698</v>
      </c>
      <c r="K24" s="13">
        <v>140765</v>
      </c>
      <c r="L24" s="14">
        <v>10900</v>
      </c>
      <c r="M24" s="15">
        <f t="shared" si="3"/>
        <v>7.743402124107555</v>
      </c>
      <c r="N24" s="13">
        <v>151306</v>
      </c>
      <c r="O24" s="14">
        <v>11621</v>
      </c>
      <c r="P24" s="15">
        <f t="shared" si="4"/>
        <v>7.6804621098965002</v>
      </c>
      <c r="Q24" s="13">
        <v>159447</v>
      </c>
      <c r="R24" s="14">
        <v>12056</v>
      </c>
      <c r="S24" s="15">
        <f t="shared" si="5"/>
        <v>7.5611331665067389</v>
      </c>
      <c r="T24" s="14">
        <v>167258</v>
      </c>
      <c r="U24" s="14">
        <v>12574</v>
      </c>
      <c r="V24" s="15">
        <f t="shared" si="6"/>
        <v>7.5177271042341776</v>
      </c>
      <c r="W24" s="16">
        <v>174765</v>
      </c>
      <c r="X24" s="16">
        <v>13323</v>
      </c>
      <c r="Y24" s="15">
        <f t="shared" si="7"/>
        <v>7.6233799673847731</v>
      </c>
      <c r="Z24" s="16">
        <v>180923</v>
      </c>
      <c r="AA24" s="16">
        <v>14006</v>
      </c>
      <c r="AB24" s="15">
        <f t="shared" si="8"/>
        <v>7.7414148560437308</v>
      </c>
      <c r="AC24" s="28">
        <v>188406</v>
      </c>
      <c r="AD24" s="32">
        <v>14700</v>
      </c>
      <c r="AE24" s="42">
        <f t="shared" si="9"/>
        <v>7.8022992898315335</v>
      </c>
      <c r="AF24" s="37">
        <v>189564</v>
      </c>
      <c r="AG24" s="31">
        <v>15440</v>
      </c>
      <c r="AH24" s="40">
        <f t="shared" si="10"/>
        <v>8.1450064358211485</v>
      </c>
      <c r="AI24" s="37">
        <v>419614.00000000006</v>
      </c>
      <c r="AJ24" s="31">
        <v>35872</v>
      </c>
      <c r="AK24" s="40">
        <f t="shared" si="11"/>
        <v>8.5488091436415363</v>
      </c>
    </row>
    <row r="25" spans="1:37" s="29" customFormat="1" x14ac:dyDescent="0.25">
      <c r="A25" s="28" t="s">
        <v>28</v>
      </c>
      <c r="B25" s="13">
        <v>17338</v>
      </c>
      <c r="C25" s="14">
        <v>925</v>
      </c>
      <c r="D25" s="15">
        <f t="shared" si="0"/>
        <v>5.3351020878994122</v>
      </c>
      <c r="E25" s="13">
        <v>19088</v>
      </c>
      <c r="F25" s="14">
        <v>1038</v>
      </c>
      <c r="G25" s="15">
        <f t="shared" si="1"/>
        <v>5.4379715004191116</v>
      </c>
      <c r="H25" s="13">
        <v>20960</v>
      </c>
      <c r="I25" s="14">
        <v>1118</v>
      </c>
      <c r="J25" s="15">
        <f t="shared" si="2"/>
        <v>5.3339694656488552</v>
      </c>
      <c r="K25" s="13">
        <v>22953</v>
      </c>
      <c r="L25" s="14">
        <v>1179</v>
      </c>
      <c r="M25" s="15">
        <f t="shared" si="3"/>
        <v>5.1365834531433796</v>
      </c>
      <c r="N25" s="13">
        <v>25057</v>
      </c>
      <c r="O25" s="14">
        <v>1169</v>
      </c>
      <c r="P25" s="15">
        <f t="shared" si="4"/>
        <v>4.6653629724228756</v>
      </c>
      <c r="Q25" s="13">
        <v>26613</v>
      </c>
      <c r="R25" s="14">
        <v>1150</v>
      </c>
      <c r="S25" s="15">
        <f t="shared" si="5"/>
        <v>4.3211964077706382</v>
      </c>
      <c r="T25" s="14">
        <v>28248</v>
      </c>
      <c r="U25" s="14">
        <v>1149</v>
      </c>
      <c r="V25" s="15">
        <f t="shared" si="6"/>
        <v>4.0675446049277824</v>
      </c>
      <c r="W25" s="16">
        <v>29717</v>
      </c>
      <c r="X25" s="16">
        <v>1218</v>
      </c>
      <c r="Y25" s="15">
        <f t="shared" si="7"/>
        <v>4.0986640643402765</v>
      </c>
      <c r="Z25" s="16">
        <v>31456</v>
      </c>
      <c r="AA25" s="16">
        <v>1374</v>
      </c>
      <c r="AB25" s="15">
        <f t="shared" si="8"/>
        <v>4.3680061037639879</v>
      </c>
      <c r="AC25" s="28">
        <v>33408</v>
      </c>
      <c r="AD25" s="32">
        <v>1436</v>
      </c>
      <c r="AE25" s="42">
        <f t="shared" si="9"/>
        <v>4.2983716475095788</v>
      </c>
      <c r="AF25" s="36">
        <v>35457</v>
      </c>
      <c r="AG25" s="31">
        <v>1676</v>
      </c>
      <c r="AH25" s="40">
        <f t="shared" si="10"/>
        <v>4.7268522435626252</v>
      </c>
      <c r="AI25" s="36">
        <v>80043.999999999985</v>
      </c>
      <c r="AJ25" s="31">
        <v>4188</v>
      </c>
      <c r="AK25" s="40">
        <f t="shared" si="11"/>
        <v>5.2321223327170072</v>
      </c>
    </row>
    <row r="26" spans="1:37" x14ac:dyDescent="0.25">
      <c r="A26" s="7" t="s">
        <v>7</v>
      </c>
      <c r="B26" s="13">
        <v>26512</v>
      </c>
      <c r="C26" s="14">
        <v>1795</v>
      </c>
      <c r="D26" s="15">
        <f t="shared" si="0"/>
        <v>6.7705190102595054</v>
      </c>
      <c r="E26" s="13">
        <v>28656</v>
      </c>
      <c r="F26" s="14">
        <v>1852</v>
      </c>
      <c r="G26" s="15">
        <f t="shared" si="1"/>
        <v>6.4628699050809608</v>
      </c>
      <c r="H26" s="13">
        <v>31112</v>
      </c>
      <c r="I26" s="14">
        <v>1966</v>
      </c>
      <c r="J26" s="15">
        <f t="shared" si="2"/>
        <v>6.3191051684237598</v>
      </c>
      <c r="K26" s="13">
        <v>33686</v>
      </c>
      <c r="L26" s="14">
        <v>2089</v>
      </c>
      <c r="M26" s="15">
        <f t="shared" si="3"/>
        <v>6.2013893011933741</v>
      </c>
      <c r="N26" s="13">
        <v>35765</v>
      </c>
      <c r="O26" s="14">
        <v>2128</v>
      </c>
      <c r="P26" s="15">
        <f t="shared" si="4"/>
        <v>5.9499510694813367</v>
      </c>
      <c r="Q26" s="13">
        <v>37682</v>
      </c>
      <c r="R26" s="14">
        <v>2176</v>
      </c>
      <c r="S26" s="15">
        <f t="shared" si="5"/>
        <v>5.7746404118677352</v>
      </c>
      <c r="T26" s="14">
        <v>39324</v>
      </c>
      <c r="U26" s="14">
        <v>2252</v>
      </c>
      <c r="V26" s="15">
        <f t="shared" si="6"/>
        <v>5.7267826263859218</v>
      </c>
      <c r="W26" s="16">
        <v>41344</v>
      </c>
      <c r="X26" s="16">
        <v>2414</v>
      </c>
      <c r="Y26" s="15">
        <f t="shared" si="7"/>
        <v>5.8388157894736841</v>
      </c>
      <c r="Z26" s="16">
        <v>43824</v>
      </c>
      <c r="AA26" s="16">
        <v>2672</v>
      </c>
      <c r="AB26" s="15">
        <f t="shared" si="8"/>
        <v>6.0971157356699521</v>
      </c>
      <c r="AC26" s="7">
        <v>46648</v>
      </c>
      <c r="AD26" s="32">
        <v>2912</v>
      </c>
      <c r="AE26" s="42">
        <f t="shared" si="9"/>
        <v>6.2424969987995196</v>
      </c>
      <c r="AF26" s="36">
        <v>48744</v>
      </c>
      <c r="AG26" s="31">
        <v>3186</v>
      </c>
      <c r="AH26" s="40">
        <f t="shared" si="10"/>
        <v>6.53618906942393</v>
      </c>
      <c r="AI26" s="36">
        <v>111037.99999999999</v>
      </c>
      <c r="AJ26" s="31">
        <v>7027.9999999999991</v>
      </c>
      <c r="AK26" s="40">
        <f t="shared" si="11"/>
        <v>6.3293647219870675</v>
      </c>
    </row>
    <row r="27" spans="1:37" x14ac:dyDescent="0.25">
      <c r="A27" s="7" t="s">
        <v>29</v>
      </c>
      <c r="B27" s="13">
        <v>44005</v>
      </c>
      <c r="C27" s="14">
        <v>1060</v>
      </c>
      <c r="D27" s="15">
        <f t="shared" si="0"/>
        <v>2.4088171798659244</v>
      </c>
      <c r="E27" s="13">
        <v>46524</v>
      </c>
      <c r="F27" s="14">
        <v>1215</v>
      </c>
      <c r="G27" s="15">
        <f t="shared" si="1"/>
        <v>2.6115553262832085</v>
      </c>
      <c r="H27" s="13">
        <v>49582</v>
      </c>
      <c r="I27" s="14">
        <v>1374</v>
      </c>
      <c r="J27" s="15">
        <f t="shared" si="2"/>
        <v>2.7711669557500707</v>
      </c>
      <c r="K27" s="13">
        <v>53402</v>
      </c>
      <c r="L27" s="14">
        <v>1537</v>
      </c>
      <c r="M27" s="15">
        <f t="shared" si="3"/>
        <v>2.878169356952923</v>
      </c>
      <c r="N27" s="13">
        <v>58323</v>
      </c>
      <c r="O27" s="14">
        <v>1627</v>
      </c>
      <c r="P27" s="15">
        <f t="shared" si="4"/>
        <v>2.789637021415222</v>
      </c>
      <c r="Q27" s="13">
        <v>64456</v>
      </c>
      <c r="R27" s="14">
        <v>1718</v>
      </c>
      <c r="S27" s="15">
        <f t="shared" si="5"/>
        <v>2.6653841380166314</v>
      </c>
      <c r="T27" s="14">
        <v>71255</v>
      </c>
      <c r="U27" s="14">
        <v>1895</v>
      </c>
      <c r="V27" s="15">
        <f t="shared" si="6"/>
        <v>2.6594624938600799</v>
      </c>
      <c r="W27" s="16">
        <v>78027</v>
      </c>
      <c r="X27" s="16">
        <v>2073</v>
      </c>
      <c r="Y27" s="15">
        <f t="shared" si="7"/>
        <v>2.6567726556192088</v>
      </c>
      <c r="Z27" s="16">
        <v>83969</v>
      </c>
      <c r="AA27" s="16">
        <v>2410</v>
      </c>
      <c r="AB27" s="15">
        <f t="shared" si="8"/>
        <v>2.8701068251378485</v>
      </c>
      <c r="AC27" s="7">
        <v>89902</v>
      </c>
      <c r="AD27" s="32">
        <v>2665</v>
      </c>
      <c r="AE27" s="42">
        <f t="shared" si="9"/>
        <v>2.9643389468532404</v>
      </c>
      <c r="AF27" s="36">
        <v>91233</v>
      </c>
      <c r="AG27" s="31">
        <v>2837</v>
      </c>
      <c r="AH27" s="40">
        <f t="shared" si="10"/>
        <v>3.1096204224348645</v>
      </c>
      <c r="AI27" s="36">
        <v>219256.00000000012</v>
      </c>
      <c r="AJ27" s="31">
        <v>7791.9999999999991</v>
      </c>
      <c r="AK27" s="40">
        <f t="shared" si="11"/>
        <v>3.553836611084757</v>
      </c>
    </row>
    <row r="28" spans="1:37" x14ac:dyDescent="0.25">
      <c r="A28" s="7" t="s">
        <v>18</v>
      </c>
      <c r="B28" s="13">
        <v>25777</v>
      </c>
      <c r="C28" s="14">
        <v>851</v>
      </c>
      <c r="D28" s="15">
        <f t="shared" si="0"/>
        <v>3.3013927144353494</v>
      </c>
      <c r="E28" s="13">
        <v>28514</v>
      </c>
      <c r="F28" s="14">
        <v>970</v>
      </c>
      <c r="G28" s="15">
        <f t="shared" si="1"/>
        <v>3.4018376937644668</v>
      </c>
      <c r="H28" s="13">
        <v>32056</v>
      </c>
      <c r="I28" s="14">
        <v>1133</v>
      </c>
      <c r="J28" s="15">
        <f t="shared" si="2"/>
        <v>3.5344397304716746</v>
      </c>
      <c r="K28" s="13">
        <v>36109</v>
      </c>
      <c r="L28" s="14">
        <v>1207</v>
      </c>
      <c r="M28" s="15">
        <f t="shared" si="3"/>
        <v>3.3426569553296961</v>
      </c>
      <c r="N28" s="13">
        <v>40574</v>
      </c>
      <c r="O28" s="14">
        <v>1293</v>
      </c>
      <c r="P28" s="15">
        <f t="shared" si="4"/>
        <v>3.186769852614975</v>
      </c>
      <c r="Q28" s="13">
        <v>44567</v>
      </c>
      <c r="R28" s="14">
        <v>1333</v>
      </c>
      <c r="S28" s="15">
        <f t="shared" si="5"/>
        <v>2.9910023111270672</v>
      </c>
      <c r="T28" s="14">
        <v>48298</v>
      </c>
      <c r="U28" s="14">
        <v>1475</v>
      </c>
      <c r="V28" s="15">
        <f t="shared" si="6"/>
        <v>3.0539566855770426</v>
      </c>
      <c r="W28" s="16">
        <v>51534</v>
      </c>
      <c r="X28" s="16">
        <v>1740</v>
      </c>
      <c r="Y28" s="15">
        <f t="shared" si="7"/>
        <v>3.376411689370125</v>
      </c>
      <c r="Z28" s="16">
        <v>53409</v>
      </c>
      <c r="AA28" s="16">
        <v>1953</v>
      </c>
      <c r="AB28" s="15">
        <f t="shared" si="8"/>
        <v>3.6566870752120431</v>
      </c>
      <c r="AC28" s="7">
        <v>55711</v>
      </c>
      <c r="AD28" s="32">
        <v>2204</v>
      </c>
      <c r="AE28" s="42">
        <f t="shared" si="9"/>
        <v>3.9561307461722102</v>
      </c>
      <c r="AF28" s="36">
        <v>56354</v>
      </c>
      <c r="AG28" s="31">
        <v>2325</v>
      </c>
      <c r="AH28" s="40">
        <f t="shared" si="10"/>
        <v>4.1257053625297226</v>
      </c>
      <c r="AI28" s="36">
        <v>134010</v>
      </c>
      <c r="AJ28" s="31">
        <v>5816.0000000000027</v>
      </c>
      <c r="AK28" s="40">
        <f t="shared" si="11"/>
        <v>4.3399746287590499</v>
      </c>
    </row>
    <row r="29" spans="1:37" x14ac:dyDescent="0.25">
      <c r="A29" s="7" t="s">
        <v>30</v>
      </c>
      <c r="B29" s="13">
        <v>3745</v>
      </c>
      <c r="C29" s="14">
        <v>150</v>
      </c>
      <c r="D29" s="15">
        <f t="shared" si="0"/>
        <v>4.0053404539385848</v>
      </c>
      <c r="E29" s="13">
        <v>3940</v>
      </c>
      <c r="F29" s="14">
        <v>169</v>
      </c>
      <c r="G29" s="15">
        <f t="shared" si="1"/>
        <v>4.2893401015228427</v>
      </c>
      <c r="H29" s="13">
        <v>4088</v>
      </c>
      <c r="I29" s="14">
        <v>183</v>
      </c>
      <c r="J29" s="15">
        <f t="shared" si="2"/>
        <v>4.4765166340508804</v>
      </c>
      <c r="K29" s="13">
        <v>4289</v>
      </c>
      <c r="L29" s="14">
        <v>190</v>
      </c>
      <c r="M29" s="15">
        <f t="shared" si="3"/>
        <v>4.4299370482629978</v>
      </c>
      <c r="N29" s="13">
        <v>4490</v>
      </c>
      <c r="O29" s="14">
        <v>200</v>
      </c>
      <c r="P29" s="15">
        <f t="shared" si="4"/>
        <v>4.4543429844097995</v>
      </c>
      <c r="Q29" s="13">
        <v>4773</v>
      </c>
      <c r="R29" s="14">
        <v>201</v>
      </c>
      <c r="S29" s="15">
        <f t="shared" si="5"/>
        <v>4.2111879321181647</v>
      </c>
      <c r="T29" s="14">
        <v>5151</v>
      </c>
      <c r="U29" s="14">
        <v>257</v>
      </c>
      <c r="V29" s="15">
        <f t="shared" si="6"/>
        <v>4.989322461657931</v>
      </c>
      <c r="W29" s="16">
        <v>5507</v>
      </c>
      <c r="X29" s="16">
        <v>357</v>
      </c>
      <c r="Y29" s="15">
        <f t="shared" si="7"/>
        <v>6.4826584347194478</v>
      </c>
      <c r="Z29" s="16">
        <v>5818</v>
      </c>
      <c r="AA29" s="16">
        <v>480</v>
      </c>
      <c r="AB29" s="15">
        <f t="shared" si="8"/>
        <v>8.2502578205568931</v>
      </c>
      <c r="AC29" s="7">
        <v>6111</v>
      </c>
      <c r="AD29" s="32">
        <v>583</v>
      </c>
      <c r="AE29" s="42">
        <f t="shared" si="9"/>
        <v>9.5401734576992308</v>
      </c>
      <c r="AF29" s="36">
        <v>6216</v>
      </c>
      <c r="AG29" s="31">
        <v>598</v>
      </c>
      <c r="AH29" s="40">
        <f t="shared" si="10"/>
        <v>9.6203346203346207</v>
      </c>
      <c r="AI29" s="36">
        <v>13526.000000000007</v>
      </c>
      <c r="AJ29" s="31">
        <v>1212</v>
      </c>
      <c r="AK29" s="40">
        <f t="shared" si="11"/>
        <v>8.9605204790773278</v>
      </c>
    </row>
    <row r="30" spans="1:37" x14ac:dyDescent="0.25">
      <c r="A30" s="7" t="s">
        <v>31</v>
      </c>
      <c r="B30" s="13">
        <v>6309</v>
      </c>
      <c r="C30" s="14">
        <v>370</v>
      </c>
      <c r="D30" s="15">
        <f t="shared" si="0"/>
        <v>5.8646378189887463</v>
      </c>
      <c r="E30" s="13">
        <v>6730</v>
      </c>
      <c r="F30" s="14">
        <v>371</v>
      </c>
      <c r="G30" s="15">
        <f t="shared" si="1"/>
        <v>5.512630014858841</v>
      </c>
      <c r="H30" s="13">
        <v>7093</v>
      </c>
      <c r="I30" s="14">
        <v>429</v>
      </c>
      <c r="J30" s="15">
        <f t="shared" si="2"/>
        <v>6.0482165515296771</v>
      </c>
      <c r="K30" s="13">
        <v>7545</v>
      </c>
      <c r="L30" s="14">
        <v>469</v>
      </c>
      <c r="M30" s="15">
        <f t="shared" si="3"/>
        <v>6.2160371106693173</v>
      </c>
      <c r="N30" s="13">
        <v>8052</v>
      </c>
      <c r="O30" s="14">
        <v>497</v>
      </c>
      <c r="P30" s="15">
        <f t="shared" si="4"/>
        <v>6.1723795330352704</v>
      </c>
      <c r="Q30" s="13">
        <v>8510</v>
      </c>
      <c r="R30" s="14">
        <v>532</v>
      </c>
      <c r="S30" s="15">
        <f t="shared" si="5"/>
        <v>6.2514688601645121</v>
      </c>
      <c r="T30" s="14">
        <v>8938</v>
      </c>
      <c r="U30" s="14">
        <v>530</v>
      </c>
      <c r="V30" s="15">
        <f t="shared" si="6"/>
        <v>5.929738196464533</v>
      </c>
      <c r="W30" s="16">
        <v>9165</v>
      </c>
      <c r="X30" s="16">
        <v>539</v>
      </c>
      <c r="Y30" s="15">
        <f t="shared" si="7"/>
        <v>5.8810692853246049</v>
      </c>
      <c r="Z30" s="16">
        <v>9227</v>
      </c>
      <c r="AA30" s="16">
        <v>525</v>
      </c>
      <c r="AB30" s="15">
        <f t="shared" si="8"/>
        <v>5.6898233445323507</v>
      </c>
      <c r="AC30" s="7">
        <v>9497</v>
      </c>
      <c r="AD30" s="32">
        <v>497</v>
      </c>
      <c r="AE30" s="42">
        <f t="shared" si="9"/>
        <v>5.2332315468042543</v>
      </c>
      <c r="AF30" s="36">
        <v>9741</v>
      </c>
      <c r="AG30" s="31">
        <v>535</v>
      </c>
      <c r="AH30" s="40">
        <f t="shared" si="10"/>
        <v>5.4922492557232321</v>
      </c>
      <c r="AI30" s="36">
        <v>21886.000000000007</v>
      </c>
      <c r="AJ30" s="31">
        <v>1245.9999999999993</v>
      </c>
      <c r="AK30" s="40">
        <f t="shared" si="11"/>
        <v>5.6931371653111524</v>
      </c>
    </row>
    <row r="31" spans="1:37" x14ac:dyDescent="0.25">
      <c r="A31" s="10" t="s">
        <v>38</v>
      </c>
      <c r="B31" s="13">
        <v>134122</v>
      </c>
      <c r="C31" s="14">
        <v>10710</v>
      </c>
      <c r="D31" s="15">
        <f t="shared" si="0"/>
        <v>7.9852671448382821</v>
      </c>
      <c r="E31" s="13">
        <v>151385</v>
      </c>
      <c r="F31" s="14">
        <v>11976</v>
      </c>
      <c r="G31" s="15">
        <f t="shared" si="1"/>
        <v>7.9109555107837624</v>
      </c>
      <c r="H31" s="13">
        <v>170590</v>
      </c>
      <c r="I31" s="14">
        <v>13383</v>
      </c>
      <c r="J31" s="15">
        <f t="shared" si="2"/>
        <v>7.8451257400785508</v>
      </c>
      <c r="K31" s="13">
        <v>189193</v>
      </c>
      <c r="L31" s="14">
        <v>14470</v>
      </c>
      <c r="M31" s="15">
        <f t="shared" si="3"/>
        <v>7.6482745133276602</v>
      </c>
      <c r="N31" s="13">
        <v>206999</v>
      </c>
      <c r="O31" s="14">
        <v>15131</v>
      </c>
      <c r="P31" s="15">
        <f t="shared" si="4"/>
        <v>7.3096971482954025</v>
      </c>
      <c r="Q31" s="13">
        <v>224366</v>
      </c>
      <c r="R31" s="14">
        <v>15854</v>
      </c>
      <c r="S31" s="15">
        <f t="shared" si="5"/>
        <v>7.0661330148061658</v>
      </c>
      <c r="T31" s="14">
        <v>240453</v>
      </c>
      <c r="U31" s="14">
        <v>16084</v>
      </c>
      <c r="V31" s="15">
        <f t="shared" si="6"/>
        <v>6.6890411015874198</v>
      </c>
      <c r="W31" s="16">
        <v>254393</v>
      </c>
      <c r="X31" s="16">
        <v>16565</v>
      </c>
      <c r="Y31" s="15">
        <f t="shared" si="7"/>
        <v>6.5115785418623933</v>
      </c>
      <c r="Z31" s="16">
        <v>266817</v>
      </c>
      <c r="AA31" s="16">
        <v>17291</v>
      </c>
      <c r="AB31" s="15">
        <f t="shared" si="8"/>
        <v>6.4804716341162667</v>
      </c>
      <c r="AC31" s="10">
        <v>278297</v>
      </c>
      <c r="AD31" s="32">
        <v>17246</v>
      </c>
      <c r="AE31" s="42">
        <f t="shared" si="9"/>
        <v>6.1969766113181244</v>
      </c>
      <c r="AF31" s="36">
        <v>285507</v>
      </c>
      <c r="AG31" s="31">
        <v>18994</v>
      </c>
      <c r="AH31" s="40">
        <f t="shared" si="10"/>
        <v>6.6527265531142836</v>
      </c>
      <c r="AI31" s="36">
        <v>645292.00000000012</v>
      </c>
      <c r="AJ31" s="31">
        <v>44939.999999999956</v>
      </c>
      <c r="AK31" s="40">
        <f t="shared" si="11"/>
        <v>6.9642890350414932</v>
      </c>
    </row>
    <row r="32" spans="1:37" x14ac:dyDescent="0.25">
      <c r="A32" s="7" t="s">
        <v>32</v>
      </c>
      <c r="B32" s="13">
        <v>116669</v>
      </c>
      <c r="C32" s="14">
        <v>4121</v>
      </c>
      <c r="D32" s="15">
        <f t="shared" si="0"/>
        <v>3.5322150699843147</v>
      </c>
      <c r="E32" s="13">
        <v>126216</v>
      </c>
      <c r="F32" s="14">
        <v>4670</v>
      </c>
      <c r="G32" s="15">
        <f t="shared" si="1"/>
        <v>3.7000063383406223</v>
      </c>
      <c r="H32" s="13">
        <v>137561</v>
      </c>
      <c r="I32" s="14">
        <v>5353</v>
      </c>
      <c r="J32" s="15">
        <f t="shared" si="2"/>
        <v>3.8913645582686951</v>
      </c>
      <c r="K32" s="13">
        <v>149928</v>
      </c>
      <c r="L32" s="14">
        <v>5727</v>
      </c>
      <c r="M32" s="15">
        <f t="shared" si="3"/>
        <v>3.8198335200896429</v>
      </c>
      <c r="N32" s="13">
        <v>162369</v>
      </c>
      <c r="O32" s="14">
        <v>6231</v>
      </c>
      <c r="P32" s="15">
        <f t="shared" si="4"/>
        <v>3.837555198344512</v>
      </c>
      <c r="Q32" s="13">
        <v>173808</v>
      </c>
      <c r="R32" s="14">
        <v>6502</v>
      </c>
      <c r="S32" s="15">
        <f t="shared" si="5"/>
        <v>3.7409095093436435</v>
      </c>
      <c r="T32" s="14">
        <v>182312</v>
      </c>
      <c r="U32" s="14">
        <v>6898</v>
      </c>
      <c r="V32" s="15">
        <f t="shared" si="6"/>
        <v>3.7836236780903065</v>
      </c>
      <c r="W32" s="16">
        <v>190054</v>
      </c>
      <c r="X32" s="16">
        <v>7747</v>
      </c>
      <c r="Y32" s="15">
        <f t="shared" si="7"/>
        <v>4.0762099192860974</v>
      </c>
      <c r="Z32" s="16">
        <v>196593</v>
      </c>
      <c r="AA32" s="16">
        <v>8564</v>
      </c>
      <c r="AB32" s="15">
        <f t="shared" si="8"/>
        <v>4.3562080033368433</v>
      </c>
      <c r="AC32" s="7">
        <v>204849</v>
      </c>
      <c r="AD32" s="32">
        <v>9348</v>
      </c>
      <c r="AE32" s="42">
        <f t="shared" si="9"/>
        <v>4.563361305156481</v>
      </c>
      <c r="AF32" s="36">
        <v>209989</v>
      </c>
      <c r="AG32" s="31">
        <v>10218</v>
      </c>
      <c r="AH32" s="40">
        <f t="shared" si="10"/>
        <v>4.8659691698136571</v>
      </c>
      <c r="AI32" s="36">
        <v>495204.00000000017</v>
      </c>
      <c r="AJ32" s="31">
        <v>24447.999999999989</v>
      </c>
      <c r="AK32" s="40">
        <f t="shared" si="11"/>
        <v>4.936955274997775</v>
      </c>
    </row>
    <row r="33" spans="1:37" x14ac:dyDescent="0.25">
      <c r="A33" s="7" t="s">
        <v>8</v>
      </c>
      <c r="B33" s="13">
        <v>75775</v>
      </c>
      <c r="C33" s="14">
        <v>6641</v>
      </c>
      <c r="D33" s="15">
        <f t="shared" si="0"/>
        <v>8.7641042560211151</v>
      </c>
      <c r="E33" s="13">
        <v>79063</v>
      </c>
      <c r="F33" s="14">
        <v>6964</v>
      </c>
      <c r="G33" s="15">
        <f t="shared" si="1"/>
        <v>8.8081656400591921</v>
      </c>
      <c r="H33" s="13">
        <v>83120</v>
      </c>
      <c r="I33" s="14">
        <v>7364</v>
      </c>
      <c r="J33" s="15">
        <f t="shared" si="2"/>
        <v>8.8594802694898949</v>
      </c>
      <c r="K33" s="13">
        <v>88331</v>
      </c>
      <c r="L33" s="14">
        <v>7702</v>
      </c>
      <c r="M33" s="15">
        <f t="shared" si="3"/>
        <v>8.7194756087896668</v>
      </c>
      <c r="N33" s="13">
        <v>94800</v>
      </c>
      <c r="O33" s="14">
        <v>7949</v>
      </c>
      <c r="P33" s="15">
        <f t="shared" si="4"/>
        <v>8.3850210970464136</v>
      </c>
      <c r="Q33" s="13">
        <v>101059</v>
      </c>
      <c r="R33" s="14">
        <v>8120</v>
      </c>
      <c r="S33" s="15">
        <f t="shared" si="5"/>
        <v>8.0349102999238067</v>
      </c>
      <c r="T33" s="14">
        <v>107772</v>
      </c>
      <c r="U33" s="14">
        <v>8524</v>
      </c>
      <c r="V33" s="15">
        <f t="shared" si="6"/>
        <v>7.9092899825557659</v>
      </c>
      <c r="W33" s="16">
        <v>114798</v>
      </c>
      <c r="X33" s="16">
        <v>9433</v>
      </c>
      <c r="Y33" s="15">
        <f t="shared" si="7"/>
        <v>8.21704210874754</v>
      </c>
      <c r="Z33" s="16">
        <v>121010</v>
      </c>
      <c r="AA33" s="16">
        <v>10281</v>
      </c>
      <c r="AB33" s="15">
        <f t="shared" si="8"/>
        <v>8.4959920667713398</v>
      </c>
      <c r="AC33" s="7">
        <v>127216</v>
      </c>
      <c r="AD33" s="32">
        <v>11050</v>
      </c>
      <c r="AE33" s="42">
        <f t="shared" si="9"/>
        <v>8.6860143378191417</v>
      </c>
      <c r="AF33" s="36">
        <v>128012</v>
      </c>
      <c r="AG33" s="32">
        <v>11558</v>
      </c>
      <c r="AH33" s="40">
        <f t="shared" si="10"/>
        <v>9.0288410461519231</v>
      </c>
      <c r="AI33" s="36">
        <v>279618.00000000006</v>
      </c>
      <c r="AJ33" s="32">
        <v>24750.000000000015</v>
      </c>
      <c r="AK33" s="40">
        <f t="shared" si="11"/>
        <v>8.8513615003325992</v>
      </c>
    </row>
    <row r="34" spans="1:37" x14ac:dyDescent="0.25">
      <c r="A34" s="7" t="s">
        <v>20</v>
      </c>
      <c r="B34" s="13">
        <v>60009</v>
      </c>
      <c r="C34" s="14">
        <v>4275</v>
      </c>
      <c r="D34" s="15">
        <f t="shared" si="0"/>
        <v>7.1239314102884572</v>
      </c>
      <c r="E34" s="13">
        <v>63927</v>
      </c>
      <c r="F34" s="14">
        <v>4494</v>
      </c>
      <c r="G34" s="15">
        <f t="shared" si="1"/>
        <v>7.0298934722417759</v>
      </c>
      <c r="H34" s="13">
        <v>68995</v>
      </c>
      <c r="I34" s="14">
        <v>4922</v>
      </c>
      <c r="J34" s="15">
        <f t="shared" si="2"/>
        <v>7.133850279005725</v>
      </c>
      <c r="K34" s="13">
        <v>75108</v>
      </c>
      <c r="L34" s="14">
        <v>5321</v>
      </c>
      <c r="M34" s="15">
        <f t="shared" si="3"/>
        <v>7.0844650370133673</v>
      </c>
      <c r="N34" s="13">
        <v>81279</v>
      </c>
      <c r="O34" s="14">
        <v>5513</v>
      </c>
      <c r="P34" s="15">
        <f t="shared" si="4"/>
        <v>6.782809827876819</v>
      </c>
      <c r="Q34" s="13">
        <v>87052</v>
      </c>
      <c r="R34" s="14">
        <v>5780</v>
      </c>
      <c r="S34" s="15">
        <f t="shared" si="5"/>
        <v>6.6397095988604509</v>
      </c>
      <c r="T34" s="14">
        <v>92317</v>
      </c>
      <c r="U34" s="14">
        <v>6047</v>
      </c>
      <c r="V34" s="15">
        <f t="shared" si="6"/>
        <v>6.550256182501597</v>
      </c>
      <c r="W34" s="16">
        <v>97401</v>
      </c>
      <c r="X34" s="16">
        <v>6583</v>
      </c>
      <c r="Y34" s="15">
        <f t="shared" si="7"/>
        <v>6.758657508649808</v>
      </c>
      <c r="Z34" s="16">
        <v>102611</v>
      </c>
      <c r="AA34" s="16">
        <v>7408</v>
      </c>
      <c r="AB34" s="15">
        <f t="shared" si="8"/>
        <v>7.2194988841352297</v>
      </c>
      <c r="AC34" s="7">
        <v>107731</v>
      </c>
      <c r="AD34" s="32">
        <v>8056</v>
      </c>
      <c r="AE34" s="42">
        <f t="shared" si="9"/>
        <v>7.4778847314143571</v>
      </c>
      <c r="AF34" s="37">
        <v>108807</v>
      </c>
      <c r="AG34" s="31">
        <v>8459</v>
      </c>
      <c r="AH34" s="40">
        <f t="shared" si="10"/>
        <v>7.7743159906991277</v>
      </c>
      <c r="AI34" s="37">
        <v>241045.99999999997</v>
      </c>
      <c r="AJ34" s="31">
        <v>20517.999999999989</v>
      </c>
      <c r="AK34" s="40">
        <f t="shared" si="11"/>
        <v>8.512068235938365</v>
      </c>
    </row>
    <row r="35" spans="1:37" s="29" customFormat="1" x14ac:dyDescent="0.25">
      <c r="A35" s="28" t="s">
        <v>33</v>
      </c>
      <c r="B35" s="13">
        <v>55251</v>
      </c>
      <c r="C35" s="14">
        <v>920</v>
      </c>
      <c r="D35" s="15">
        <f t="shared" si="0"/>
        <v>1.6651282329731589</v>
      </c>
      <c r="E35" s="13">
        <v>58753</v>
      </c>
      <c r="F35" s="14">
        <v>1103</v>
      </c>
      <c r="G35" s="15">
        <f t="shared" si="1"/>
        <v>1.8773509437815941</v>
      </c>
      <c r="H35" s="13">
        <v>61272</v>
      </c>
      <c r="I35" s="14">
        <v>1108</v>
      </c>
      <c r="J35" s="15">
        <f t="shared" si="2"/>
        <v>1.8083300691996347</v>
      </c>
      <c r="K35" s="13">
        <v>64257</v>
      </c>
      <c r="L35" s="14">
        <v>1172</v>
      </c>
      <c r="M35" s="15">
        <f t="shared" si="3"/>
        <v>1.8239257979675367</v>
      </c>
      <c r="N35" s="13">
        <v>67260</v>
      </c>
      <c r="O35" s="14">
        <v>1196</v>
      </c>
      <c r="P35" s="15">
        <f t="shared" si="4"/>
        <v>1.7781742491822776</v>
      </c>
      <c r="Q35" s="13">
        <v>69886</v>
      </c>
      <c r="R35" s="14">
        <v>1133</v>
      </c>
      <c r="S35" s="15">
        <f t="shared" si="5"/>
        <v>1.6212116876055289</v>
      </c>
      <c r="T35" s="14">
        <v>72709</v>
      </c>
      <c r="U35" s="14">
        <v>1222</v>
      </c>
      <c r="V35" s="15">
        <f t="shared" si="6"/>
        <v>1.680672268907563</v>
      </c>
      <c r="W35" s="16">
        <v>76535</v>
      </c>
      <c r="X35" s="16">
        <v>1324</v>
      </c>
      <c r="Y35" s="15">
        <f t="shared" si="7"/>
        <v>1.7299274841575749</v>
      </c>
      <c r="Z35" s="16">
        <v>77835</v>
      </c>
      <c r="AA35" s="16">
        <v>1473</v>
      </c>
      <c r="AB35" s="15">
        <f t="shared" si="8"/>
        <v>1.8924648294469069</v>
      </c>
      <c r="AC35" s="28">
        <v>79569</v>
      </c>
      <c r="AD35" s="32">
        <v>1635</v>
      </c>
      <c r="AE35" s="42">
        <f t="shared" si="9"/>
        <v>2.054820344606568</v>
      </c>
      <c r="AF35" s="36">
        <v>83273</v>
      </c>
      <c r="AG35" s="31">
        <v>1754</v>
      </c>
      <c r="AH35" s="40">
        <f t="shared" si="10"/>
        <v>2.1063249792850023</v>
      </c>
      <c r="AI35" s="36">
        <v>186078.00000000003</v>
      </c>
      <c r="AJ35" s="31">
        <v>4498</v>
      </c>
      <c r="AK35" s="40">
        <f t="shared" si="11"/>
        <v>2.4172658777501903</v>
      </c>
    </row>
    <row r="36" spans="1:37" x14ac:dyDescent="0.25">
      <c r="A36" s="7" t="s">
        <v>34</v>
      </c>
      <c r="B36" s="13">
        <v>306675</v>
      </c>
      <c r="C36" s="14">
        <v>18758</v>
      </c>
      <c r="D36" s="15">
        <f t="shared" si="0"/>
        <v>6.1165729192141516</v>
      </c>
      <c r="E36" s="13">
        <v>324366</v>
      </c>
      <c r="F36" s="14">
        <v>20289</v>
      </c>
      <c r="G36" s="15">
        <f t="shared" si="1"/>
        <v>6.2549712361961483</v>
      </c>
      <c r="H36" s="13">
        <v>342547</v>
      </c>
      <c r="I36" s="14">
        <v>21642</v>
      </c>
      <c r="J36" s="15">
        <f t="shared" si="2"/>
        <v>6.3179651259535188</v>
      </c>
      <c r="K36" s="13">
        <v>364129</v>
      </c>
      <c r="L36" s="14">
        <v>22790</v>
      </c>
      <c r="M36" s="15">
        <f t="shared" si="3"/>
        <v>6.2587709300824708</v>
      </c>
      <c r="N36" s="13">
        <v>389496</v>
      </c>
      <c r="O36" s="14">
        <v>24042</v>
      </c>
      <c r="P36" s="15">
        <f t="shared" si="4"/>
        <v>6.1725922730913796</v>
      </c>
      <c r="Q36" s="13">
        <v>412581</v>
      </c>
      <c r="R36" s="14">
        <v>24778</v>
      </c>
      <c r="S36" s="15">
        <f t="shared" si="5"/>
        <v>6.0056085956454615</v>
      </c>
      <c r="T36" s="14">
        <v>438003</v>
      </c>
      <c r="U36" s="14">
        <v>26347</v>
      </c>
      <c r="V36" s="15">
        <f t="shared" si="6"/>
        <v>6.0152556032721236</v>
      </c>
      <c r="W36" s="16">
        <v>466355</v>
      </c>
      <c r="X36" s="16">
        <v>29628</v>
      </c>
      <c r="Y36" s="15">
        <f t="shared" si="7"/>
        <v>6.3531001061423158</v>
      </c>
      <c r="Z36" s="16">
        <v>492245</v>
      </c>
      <c r="AA36" s="16">
        <v>32947</v>
      </c>
      <c r="AB36" s="15">
        <f t="shared" si="8"/>
        <v>6.6932117136791636</v>
      </c>
      <c r="AC36" s="7">
        <v>522946</v>
      </c>
      <c r="AD36" s="32">
        <v>36382</v>
      </c>
      <c r="AE36" s="42">
        <f t="shared" si="9"/>
        <v>6.9571236800740426</v>
      </c>
      <c r="AF36" s="36">
        <v>547034</v>
      </c>
      <c r="AG36" s="31">
        <v>40206</v>
      </c>
      <c r="AH36" s="40">
        <f t="shared" si="10"/>
        <v>7.3498173788100916</v>
      </c>
      <c r="AI36" s="36">
        <v>1239675.9999999991</v>
      </c>
      <c r="AJ36" s="31">
        <v>97145.999999999913</v>
      </c>
      <c r="AK36" s="40">
        <f t="shared" si="11"/>
        <v>7.8364024148245175</v>
      </c>
    </row>
    <row r="37" spans="1:37" x14ac:dyDescent="0.25">
      <c r="A37" s="7" t="s">
        <v>35</v>
      </c>
      <c r="B37" s="13">
        <v>1336766</v>
      </c>
      <c r="C37" s="14">
        <v>92695</v>
      </c>
      <c r="D37" s="15">
        <f t="shared" si="0"/>
        <v>6.9342727148955019</v>
      </c>
      <c r="E37" s="13">
        <v>1397926</v>
      </c>
      <c r="F37" s="14">
        <v>98719</v>
      </c>
      <c r="G37" s="15">
        <f t="shared" si="1"/>
        <v>7.0618187228794662</v>
      </c>
      <c r="H37" s="13">
        <v>1469837</v>
      </c>
      <c r="I37" s="14">
        <v>103155</v>
      </c>
      <c r="J37" s="15">
        <f t="shared" si="2"/>
        <v>7.0181251390460302</v>
      </c>
      <c r="K37" s="13">
        <v>1546571</v>
      </c>
      <c r="L37" s="14">
        <v>106036</v>
      </c>
      <c r="M37" s="15">
        <f t="shared" si="3"/>
        <v>6.8561999416774269</v>
      </c>
      <c r="N37" s="13">
        <v>1631814</v>
      </c>
      <c r="O37" s="14">
        <v>108526</v>
      </c>
      <c r="P37" s="15">
        <f t="shared" si="4"/>
        <v>6.6506354278122393</v>
      </c>
      <c r="Q37" s="13">
        <v>1714410</v>
      </c>
      <c r="R37" s="14">
        <v>109754</v>
      </c>
      <c r="S37" s="15">
        <f t="shared" si="5"/>
        <v>6.4018525323580713</v>
      </c>
      <c r="T37" s="14">
        <v>1791054</v>
      </c>
      <c r="U37" s="14">
        <v>113150</v>
      </c>
      <c r="V37" s="15">
        <f t="shared" si="6"/>
        <v>6.3175091314946394</v>
      </c>
      <c r="W37" s="16">
        <v>1874527</v>
      </c>
      <c r="X37" s="16">
        <v>121775</v>
      </c>
      <c r="Y37" s="15">
        <f t="shared" si="7"/>
        <v>6.4963054679927259</v>
      </c>
      <c r="Z37" s="16">
        <v>1954141</v>
      </c>
      <c r="AA37" s="16">
        <v>130732</v>
      </c>
      <c r="AB37" s="15">
        <f t="shared" si="8"/>
        <v>6.6899983163957968</v>
      </c>
      <c r="AC37" s="7">
        <v>2039793</v>
      </c>
      <c r="AD37" s="32">
        <v>138813</v>
      </c>
      <c r="AE37" s="42">
        <f t="shared" si="9"/>
        <v>6.805249356184671</v>
      </c>
      <c r="AF37" s="36">
        <v>2047883</v>
      </c>
      <c r="AG37" s="31">
        <v>149661</v>
      </c>
      <c r="AH37" s="40">
        <f t="shared" si="10"/>
        <v>7.3080835184431923</v>
      </c>
      <c r="AI37" s="36">
        <v>4499155.9999999981</v>
      </c>
      <c r="AJ37" s="31">
        <v>350060</v>
      </c>
      <c r="AK37" s="40">
        <f t="shared" si="11"/>
        <v>7.7805704003150842</v>
      </c>
    </row>
    <row r="38" spans="1:37" x14ac:dyDescent="0.25">
      <c r="A38" s="25" t="s">
        <v>41</v>
      </c>
      <c r="B38" s="13"/>
      <c r="C38" s="14"/>
      <c r="D38" s="15">
        <f>SUM(C4,C5,C9,C12,C13,C14,C17,C19,C24,C32,C33,C36,C28,C11)*100/SUM(B4,B5,B9,B11,B12,B13,B14,B17,B19,B24,B28,B32,B33,B36)</f>
        <v>6.1177847670486978</v>
      </c>
      <c r="E38" s="13"/>
      <c r="F38" s="14"/>
      <c r="G38" s="15">
        <f>SUM(F4,F5,F9,F12,F13,F14,F17,F19,F24,F32,F33,F36,F28,F11)*100/SUM(E4,E5,E9,E11,E12,E13,E14,E17,E19,E24,E28,E32,E33,E36)</f>
        <v>6.3108798487499538</v>
      </c>
      <c r="H38" s="13"/>
      <c r="I38" s="14"/>
      <c r="J38" s="15">
        <f>SUM(I4,I5,I9,I12,I13,I14,I17,I19,I24,I32,I33,I36,I28,I11)*100/SUM(H4,H5,H9,H11,H12,H13,H14,H17,H19,H24,H28,H32,H33,H36)</f>
        <v>6.4344440183564338</v>
      </c>
      <c r="K38" s="13"/>
      <c r="L38" s="14"/>
      <c r="M38" s="15">
        <f>SUM(L4,L5,L9,L12,L13,L14,L17,L19,L24,L32,L33,L36,L28,L11)*100/SUM(K4,K5,K9,K11,K12,K13,K14,K17,K19,K24,K28,K32,K33,K36)</f>
        <v>6.3891300660781818</v>
      </c>
      <c r="N38" s="13"/>
      <c r="O38" s="14"/>
      <c r="P38" s="15">
        <f>SUM(O4,O5,O9,O12,O13,O14,O17,O19,O24,O32,O33,O36,O28,O11)*100/SUM(N4,N5,N9,N11,N12,N13,N14,N17,N19,N24,N28,N32,N33,N36)</f>
        <v>6.2898758567477868</v>
      </c>
      <c r="Q38" s="13"/>
      <c r="R38" s="14"/>
      <c r="S38" s="15">
        <f>SUM(R4,R5,R9,R12,R13,R14,R17,R19,R24,R32,R33,R36,R28,R11)*100/SUM(Q4,Q5,Q9,Q11,Q12,Q13,Q14,Q17,Q19,Q24,Q28,Q32,Q33,Q36)</f>
        <v>6.0979944424368053</v>
      </c>
      <c r="T38" s="14"/>
      <c r="U38" s="14"/>
      <c r="V38" s="15">
        <f>SUM(U4,U5,U9,U12,U13,U14,U17,U19,U24,U32,U33,U36,U28,U11)*100/SUM(T4,T5,T9,T11,T12,T13,T14,T17,T19,T24,T28,T32,T33,T36)</f>
        <v>6.0945683813509035</v>
      </c>
      <c r="W38" s="16"/>
      <c r="X38" s="16"/>
      <c r="Y38" s="15">
        <f>SUM(X4,X5,X9,X12,X13,X14,X17,X19,X24,X32,X33,X36,X28,X11)*100/SUM(W4,W5,W9,W11,W12,W13,W14,W17,W19,W24,W28,W32,W33,W36)</f>
        <v>6.3753098951028209</v>
      </c>
      <c r="Z38" s="16"/>
      <c r="AA38" s="16"/>
      <c r="AB38" s="15">
        <f>SUM(AA4,AA5,AA9,AA12,AA13,AA14,AA17,AA19,AA24,AA32,AA33,AA36,AA28,AA11)*100/SUM(Z4,Z5,Z9,Z11,Z12,Z13,Z14,Z17,Z19,Z24,Z28,Z32,Z33,Z36)</f>
        <v>6.6381541760979079</v>
      </c>
      <c r="AC38" s="34"/>
      <c r="AD38" s="34"/>
      <c r="AE38" s="42">
        <f>SUM(AD4,AD5,AD9,AD12,AD13,AD14,AD17,AD19,AD24,AD32,AD33,AD36,AD28,AD11)*100/SUM(AC4,AC5,AC9,AC11,AC12,AC13,AC14,AC17,AC19,AC24,AC28,AC32,AC33,AC36)</f>
        <v>6.843417899056643</v>
      </c>
      <c r="AF38" s="36"/>
      <c r="AG38" s="31"/>
      <c r="AH38" s="40">
        <f>SUM(AG4,AG5,AG9,AG11,AG12,AG13,AG14,AG17,AG19,AG24,AG28,AG32,AG33,AG36)*100/SUM(AF36,AF33,AF32,AF28,AF24,AF19,AF17,AF14,AF13,AF12,AF11,AF9,AF5,AF4)</f>
        <v>7.1782596631338569</v>
      </c>
      <c r="AI38" s="36"/>
      <c r="AJ38" s="31"/>
      <c r="AK38" s="40">
        <f>SUM(AJ4,AJ5,AJ9,AJ11,AJ12,AJ13,AJ14,AJ17,AJ19,AJ24,AJ28,AJ32,AJ33,AJ36)*100/SUM(AI36,AI33,AI32,AI28,AI24,AI19,AI17,AI14,AI13,AI12,AI11,AI9,AI5,AI4)</f>
        <v>7.4114619058439271</v>
      </c>
    </row>
    <row r="39" spans="1:37" x14ac:dyDescent="0.25">
      <c r="A39" s="8" t="s">
        <v>36</v>
      </c>
      <c r="B39" s="17"/>
      <c r="C39" s="18"/>
      <c r="D39" s="19">
        <f>SUM(C3:C37)*100/SUM(B3:B37)</f>
        <v>6.4677855641756894</v>
      </c>
      <c r="E39" s="20"/>
      <c r="F39" s="21"/>
      <c r="G39" s="19">
        <f>SUM(F3:F37)*100/SUM(E3:E37)</f>
        <v>6.5679777868223033</v>
      </c>
      <c r="H39" s="20"/>
      <c r="I39" s="21"/>
      <c r="J39" s="19">
        <f>SUM(I3:I37)*100/SUM(H3:H37)</f>
        <v>6.5874424887018987</v>
      </c>
      <c r="K39" s="20"/>
      <c r="L39" s="21"/>
      <c r="M39" s="19">
        <f>SUM(L3:L37)*100/SUM(K3:K37)</f>
        <v>6.4645684207202958</v>
      </c>
      <c r="N39" s="20"/>
      <c r="O39" s="21"/>
      <c r="P39" s="19">
        <f>SUM(O3:O37)*100/SUM(N3:N37)</f>
        <v>6.2882948552335369</v>
      </c>
      <c r="Q39" s="20"/>
      <c r="R39" s="21"/>
      <c r="S39" s="19">
        <f>SUM(R3:R37)*100/SUM(Q3:Q37)</f>
        <v>6.0737515307147056</v>
      </c>
      <c r="T39" s="21"/>
      <c r="U39" s="21"/>
      <c r="V39" s="19">
        <f>SUM(U3:U37)*100/SUM(T3:T37)</f>
        <v>5.9922124511015555</v>
      </c>
      <c r="W39" s="21"/>
      <c r="X39" s="21"/>
      <c r="Y39" s="19">
        <f>SUM(X3:X37)*100/SUM(W3:W37)</f>
        <v>6.1674873801904031</v>
      </c>
      <c r="Z39" s="21"/>
      <c r="AA39" s="21"/>
      <c r="AB39" s="19">
        <f>SUM(AA3:AA37)*100/SUM(Z3:Z37)</f>
        <v>6.3640959096144121</v>
      </c>
      <c r="AC39" s="35"/>
      <c r="AD39" s="35"/>
      <c r="AE39" s="43">
        <f>SUM(AD3:AD37)*100/SUM(AC3:AC37)</f>
        <v>6.4738631388133356</v>
      </c>
      <c r="AF39" s="38"/>
      <c r="AG39" s="39"/>
      <c r="AH39" s="41">
        <f>SUM(AG3:AG37)*100/SUM(AF3:AF37)</f>
        <v>6.8640847418259501</v>
      </c>
      <c r="AI39" s="38"/>
      <c r="AJ39" s="39"/>
      <c r="AK39" s="41">
        <f>SUM(AJ3:AJ37)*100/SUM(AI3:AI37)</f>
        <v>7.205403587301654</v>
      </c>
    </row>
    <row r="40" spans="1:37" x14ac:dyDescent="0.25">
      <c r="AC40" s="27"/>
      <c r="AD40"/>
      <c r="AE40"/>
      <c r="AG40"/>
      <c r="AJ40"/>
    </row>
    <row r="41" spans="1:37" x14ac:dyDescent="0.25">
      <c r="A41" s="9" t="s">
        <v>46</v>
      </c>
      <c r="AF41"/>
      <c r="AG41"/>
      <c r="AH41"/>
      <c r="AI41"/>
      <c r="AJ41"/>
      <c r="AK41"/>
    </row>
    <row r="42" spans="1:37" customFormat="1" x14ac:dyDescent="0.25">
      <c r="AG42" s="4"/>
      <c r="AJ42" s="4"/>
    </row>
    <row r="43" spans="1:37" customFormat="1" x14ac:dyDescent="0.25">
      <c r="AF43" s="4"/>
      <c r="AG43" s="4"/>
      <c r="AH43" s="4"/>
      <c r="AI43" s="4"/>
      <c r="AJ43" s="4"/>
      <c r="AK43" s="4"/>
    </row>
    <row r="44" spans="1:37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</row>
  </sheetData>
  <mergeCells count="12">
    <mergeCell ref="AI1:AK1"/>
    <mergeCell ref="AF1:AH1"/>
    <mergeCell ref="AC1:AE1"/>
    <mergeCell ref="Z1:AB1"/>
    <mergeCell ref="W1:Y1"/>
    <mergeCell ref="T1:V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P-P co-publications</vt:lpstr>
      <vt:lpstr>OESO landen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van Steen</dc:creator>
  <cp:lastModifiedBy>Lionne Koens</cp:lastModifiedBy>
  <dcterms:created xsi:type="dcterms:W3CDTF">2016-05-18T08:43:16Z</dcterms:created>
  <dcterms:modified xsi:type="dcterms:W3CDTF">2023-04-17T08:23:28Z</dcterms:modified>
</cp:coreProperties>
</file>